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1230\"/>
    </mc:Choice>
  </mc:AlternateContent>
  <xr:revisionPtr revIDLastSave="0" documentId="13_ncr:1_{4B5B3F76-FEA4-410C-B951-062FAA14E0D7}" xr6:coauthVersionLast="47" xr6:coauthVersionMax="47" xr10:uidLastSave="{00000000-0000-0000-0000-000000000000}"/>
  <bookViews>
    <workbookView xWindow="0" yWindow="0" windowWidth="14400" windowHeight="15600" tabRatio="931" xr2:uid="{00000000-000D-0000-FFFF-FFFF00000000}"/>
  </bookViews>
  <sheets>
    <sheet name="0" sheetId="22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" sheetId="8" r:id="rId7"/>
    <sheet name="1-2" sheetId="9" r:id="rId8"/>
    <sheet name="2-2" sheetId="10" r:id="rId9"/>
    <sheet name="3-2" sheetId="11" r:id="rId10"/>
    <sheet name="4-2" sheetId="13" r:id="rId11"/>
    <sheet name="5-2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اعمال اختیار" sheetId="20" r:id="rId17"/>
    <sheet name="درآمد ناشی از تغییر قیمت اوراق" sheetId="21" r:id="rId18"/>
  </sheets>
  <definedNames>
    <definedName name="_xlnm.Print_Area" localSheetId="7">'1-2'!$A$1:$V$607</definedName>
    <definedName name="_xlnm.Print_Area" localSheetId="8">'2-2'!$A$1:$X$10</definedName>
    <definedName name="_xlnm.Print_Area" localSheetId="9">'3-2'!$A$1:$S$16</definedName>
    <definedName name="_xlnm.Print_Area" localSheetId="10">'4-2'!$A$1:$J$20</definedName>
    <definedName name="_xlnm.Print_Area" localSheetId="11">'5-2'!$A$1:$G$11</definedName>
    <definedName name="_xlnm.Print_Area" localSheetId="3">اوراق!$A$1:$AM$13</definedName>
    <definedName name="_xlnm.Print_Area" localSheetId="2">'اوراق مشتقه'!$A$1:$AV$102</definedName>
    <definedName name="_xlnm.Print_Area" localSheetId="4">'تعدیل قیمت'!$A$1:$N$12</definedName>
    <definedName name="_xlnm.Print_Area" localSheetId="6">درآمد!$A$1:$K$13</definedName>
    <definedName name="_xlnm.Print_Area" localSheetId="16">'درآمد اعمال اختیار'!$A$1:$S$490</definedName>
    <definedName name="_xlnm.Print_Area" localSheetId="12">'درآمد سود سهام'!$A$1:$T$31</definedName>
    <definedName name="_xlnm.Print_Area" localSheetId="17">'درآمد ناشی از تغییر قیمت اوراق'!$A$1:$Q$95</definedName>
    <definedName name="_xlnm.Print_Area" localSheetId="15">'درآمد ناشی از فروش'!$A$1:$Q$73</definedName>
    <definedName name="_xlnm.Print_Area" localSheetId="5">سپرده!$A$1:$M$16</definedName>
    <definedName name="_xlnm.Print_Area" localSheetId="13">'سود اوراق بهادار'!$A$1:$R$15</definedName>
    <definedName name="_xlnm.Print_Area" localSheetId="14">'سود سپرده بانکی'!$A$1:$N$20</definedName>
    <definedName name="_xlnm.Print_Area" localSheetId="1">سهام!$A$1:$Y$48</definedName>
  </definedNames>
  <calcPr calcId="191029"/>
</workbook>
</file>

<file path=xl/calcChain.xml><?xml version="1.0" encoding="utf-8"?>
<calcChain xmlns="http://schemas.openxmlformats.org/spreadsheetml/2006/main">
  <c r="J20" i="13" l="1"/>
  <c r="J9" i="13"/>
  <c r="J10" i="13"/>
  <c r="J11" i="13"/>
  <c r="J12" i="13"/>
  <c r="J13" i="13"/>
  <c r="J14" i="13"/>
  <c r="J15" i="13"/>
  <c r="J16" i="13"/>
  <c r="J17" i="13"/>
  <c r="J18" i="13"/>
  <c r="J19" i="13"/>
  <c r="J8" i="13"/>
  <c r="F9" i="13"/>
  <c r="F10" i="13"/>
  <c r="F11" i="13"/>
  <c r="F12" i="13"/>
  <c r="F13" i="13"/>
  <c r="F14" i="13"/>
  <c r="F15" i="13"/>
  <c r="F16" i="13"/>
  <c r="F17" i="13"/>
  <c r="F18" i="13"/>
  <c r="F19" i="13"/>
  <c r="F8" i="13"/>
  <c r="F20" i="13" s="1"/>
  <c r="P606" i="9"/>
  <c r="N606" i="9"/>
  <c r="C95" i="21"/>
  <c r="E95" i="21"/>
  <c r="G95" i="21"/>
  <c r="I95" i="21"/>
  <c r="K95" i="21"/>
  <c r="M95" i="21"/>
  <c r="O95" i="21"/>
  <c r="Q95" i="21"/>
  <c r="P16" i="11" l="1"/>
  <c r="S490" i="20"/>
  <c r="I490" i="20"/>
  <c r="K490" i="20"/>
  <c r="M490" i="20"/>
  <c r="O490" i="20"/>
  <c r="Q490" i="20"/>
  <c r="Q73" i="19"/>
  <c r="O73" i="19"/>
  <c r="M73" i="19"/>
  <c r="K73" i="19"/>
  <c r="I73" i="19"/>
  <c r="G73" i="19"/>
  <c r="E73" i="19"/>
  <c r="C73" i="19"/>
  <c r="I31" i="15"/>
  <c r="Q31" i="15"/>
  <c r="S31" i="15"/>
  <c r="F11" i="14"/>
  <c r="F12" i="8" s="1"/>
  <c r="D11" i="14"/>
  <c r="C20" i="18"/>
  <c r="E20" i="18"/>
  <c r="G20" i="18"/>
  <c r="I20" i="18"/>
  <c r="K20" i="18"/>
  <c r="M20" i="18"/>
  <c r="G15" i="17"/>
  <c r="K15" i="17"/>
  <c r="M15" i="17"/>
  <c r="Q15" i="17"/>
  <c r="I15" i="17"/>
  <c r="O15" i="17"/>
  <c r="K31" i="15"/>
  <c r="M31" i="15"/>
  <c r="O31" i="15"/>
  <c r="F11" i="8"/>
  <c r="F10" i="8"/>
  <c r="R16" i="11"/>
  <c r="R11" i="11"/>
  <c r="R12" i="11"/>
  <c r="R13" i="11"/>
  <c r="R14" i="11"/>
  <c r="R15" i="11"/>
  <c r="R10" i="11"/>
  <c r="R9" i="11"/>
  <c r="D16" i="11"/>
  <c r="F16" i="11"/>
  <c r="H16" i="11"/>
  <c r="J16" i="11"/>
  <c r="L16" i="11"/>
  <c r="N16" i="11"/>
  <c r="F9" i="8"/>
  <c r="J11" i="9"/>
  <c r="J10" i="9"/>
  <c r="J606" i="9" s="1"/>
  <c r="J9" i="9"/>
  <c r="F606" i="9"/>
  <c r="H606" i="9"/>
  <c r="D60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603" i="9"/>
  <c r="J604" i="9"/>
  <c r="J605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31" i="9"/>
  <c r="T232" i="9"/>
  <c r="T233" i="9"/>
  <c r="T234" i="9"/>
  <c r="T235" i="9"/>
  <c r="T236" i="9"/>
  <c r="T237" i="9"/>
  <c r="T238" i="9"/>
  <c r="T239" i="9"/>
  <c r="T240" i="9"/>
  <c r="T241" i="9"/>
  <c r="T242" i="9"/>
  <c r="T243" i="9"/>
  <c r="T244" i="9"/>
  <c r="T245" i="9"/>
  <c r="T246" i="9"/>
  <c r="T247" i="9"/>
  <c r="T248" i="9"/>
  <c r="T249" i="9"/>
  <c r="T250" i="9"/>
  <c r="T251" i="9"/>
  <c r="T252" i="9"/>
  <c r="T253" i="9"/>
  <c r="T254" i="9"/>
  <c r="T255" i="9"/>
  <c r="T256" i="9"/>
  <c r="T257" i="9"/>
  <c r="T258" i="9"/>
  <c r="T259" i="9"/>
  <c r="T260" i="9"/>
  <c r="T261" i="9"/>
  <c r="T262" i="9"/>
  <c r="T263" i="9"/>
  <c r="T264" i="9"/>
  <c r="T265" i="9"/>
  <c r="T266" i="9"/>
  <c r="T267" i="9"/>
  <c r="T268" i="9"/>
  <c r="T269" i="9"/>
  <c r="T270" i="9"/>
  <c r="T271" i="9"/>
  <c r="T272" i="9"/>
  <c r="T273" i="9"/>
  <c r="T274" i="9"/>
  <c r="T275" i="9"/>
  <c r="T276" i="9"/>
  <c r="T277" i="9"/>
  <c r="T278" i="9"/>
  <c r="T279" i="9"/>
  <c r="T280" i="9"/>
  <c r="T281" i="9"/>
  <c r="T282" i="9"/>
  <c r="T283" i="9"/>
  <c r="T284" i="9"/>
  <c r="T285" i="9"/>
  <c r="T286" i="9"/>
  <c r="T287" i="9"/>
  <c r="T288" i="9"/>
  <c r="T289" i="9"/>
  <c r="T290" i="9"/>
  <c r="T291" i="9"/>
  <c r="T292" i="9"/>
  <c r="T293" i="9"/>
  <c r="T294" i="9"/>
  <c r="T295" i="9"/>
  <c r="T296" i="9"/>
  <c r="T297" i="9"/>
  <c r="T298" i="9"/>
  <c r="T299" i="9"/>
  <c r="T300" i="9"/>
  <c r="T301" i="9"/>
  <c r="T302" i="9"/>
  <c r="T303" i="9"/>
  <c r="T304" i="9"/>
  <c r="T305" i="9"/>
  <c r="T306" i="9"/>
  <c r="T307" i="9"/>
  <c r="T308" i="9"/>
  <c r="T309" i="9"/>
  <c r="T310" i="9"/>
  <c r="T311" i="9"/>
  <c r="T312" i="9"/>
  <c r="T313" i="9"/>
  <c r="T314" i="9"/>
  <c r="T315" i="9"/>
  <c r="T316" i="9"/>
  <c r="T317" i="9"/>
  <c r="T318" i="9"/>
  <c r="T319" i="9"/>
  <c r="T320" i="9"/>
  <c r="T321" i="9"/>
  <c r="T322" i="9"/>
  <c r="T323" i="9"/>
  <c r="T324" i="9"/>
  <c r="T325" i="9"/>
  <c r="T326" i="9"/>
  <c r="T327" i="9"/>
  <c r="T328" i="9"/>
  <c r="T329" i="9"/>
  <c r="T330" i="9"/>
  <c r="T331" i="9"/>
  <c r="T332" i="9"/>
  <c r="T333" i="9"/>
  <c r="T334" i="9"/>
  <c r="T335" i="9"/>
  <c r="T336" i="9"/>
  <c r="T337" i="9"/>
  <c r="T338" i="9"/>
  <c r="T339" i="9"/>
  <c r="T340" i="9"/>
  <c r="T341" i="9"/>
  <c r="T342" i="9"/>
  <c r="T343" i="9"/>
  <c r="T344" i="9"/>
  <c r="T345" i="9"/>
  <c r="T346" i="9"/>
  <c r="T347" i="9"/>
  <c r="T348" i="9"/>
  <c r="T349" i="9"/>
  <c r="T350" i="9"/>
  <c r="T351" i="9"/>
  <c r="T352" i="9"/>
  <c r="T353" i="9"/>
  <c r="T354" i="9"/>
  <c r="T355" i="9"/>
  <c r="T356" i="9"/>
  <c r="T357" i="9"/>
  <c r="T358" i="9"/>
  <c r="T359" i="9"/>
  <c r="T360" i="9"/>
  <c r="T361" i="9"/>
  <c r="T362" i="9"/>
  <c r="T363" i="9"/>
  <c r="T364" i="9"/>
  <c r="T365" i="9"/>
  <c r="T366" i="9"/>
  <c r="T367" i="9"/>
  <c r="T368" i="9"/>
  <c r="T369" i="9"/>
  <c r="T370" i="9"/>
  <c r="T371" i="9"/>
  <c r="T372" i="9"/>
  <c r="T373" i="9"/>
  <c r="T374" i="9"/>
  <c r="T375" i="9"/>
  <c r="T376" i="9"/>
  <c r="T377" i="9"/>
  <c r="T378" i="9"/>
  <c r="T379" i="9"/>
  <c r="T380" i="9"/>
  <c r="T381" i="9"/>
  <c r="T382" i="9"/>
  <c r="T383" i="9"/>
  <c r="T384" i="9"/>
  <c r="T385" i="9"/>
  <c r="T386" i="9"/>
  <c r="T387" i="9"/>
  <c r="T388" i="9"/>
  <c r="T389" i="9"/>
  <c r="T390" i="9"/>
  <c r="T391" i="9"/>
  <c r="T392" i="9"/>
  <c r="T393" i="9"/>
  <c r="T394" i="9"/>
  <c r="T395" i="9"/>
  <c r="T396" i="9"/>
  <c r="T397" i="9"/>
  <c r="T398" i="9"/>
  <c r="T399" i="9"/>
  <c r="T400" i="9"/>
  <c r="T401" i="9"/>
  <c r="T402" i="9"/>
  <c r="T403" i="9"/>
  <c r="T404" i="9"/>
  <c r="T405" i="9"/>
  <c r="T406" i="9"/>
  <c r="T407" i="9"/>
  <c r="T408" i="9"/>
  <c r="T409" i="9"/>
  <c r="T410" i="9"/>
  <c r="T411" i="9"/>
  <c r="T412" i="9"/>
  <c r="T413" i="9"/>
  <c r="T414" i="9"/>
  <c r="T415" i="9"/>
  <c r="T416" i="9"/>
  <c r="T417" i="9"/>
  <c r="T418" i="9"/>
  <c r="T419" i="9"/>
  <c r="T420" i="9"/>
  <c r="T421" i="9"/>
  <c r="T422" i="9"/>
  <c r="T423" i="9"/>
  <c r="T424" i="9"/>
  <c r="T425" i="9"/>
  <c r="T426" i="9"/>
  <c r="T427" i="9"/>
  <c r="T428" i="9"/>
  <c r="T429" i="9"/>
  <c r="T430" i="9"/>
  <c r="T431" i="9"/>
  <c r="T432" i="9"/>
  <c r="T433" i="9"/>
  <c r="T434" i="9"/>
  <c r="T435" i="9"/>
  <c r="T436" i="9"/>
  <c r="T437" i="9"/>
  <c r="T438" i="9"/>
  <c r="T439" i="9"/>
  <c r="T440" i="9"/>
  <c r="T441" i="9"/>
  <c r="T442" i="9"/>
  <c r="T443" i="9"/>
  <c r="T444" i="9"/>
  <c r="T445" i="9"/>
  <c r="T446" i="9"/>
  <c r="T447" i="9"/>
  <c r="T448" i="9"/>
  <c r="T449" i="9"/>
  <c r="T450" i="9"/>
  <c r="T451" i="9"/>
  <c r="T452" i="9"/>
  <c r="T453" i="9"/>
  <c r="T454" i="9"/>
  <c r="T455" i="9"/>
  <c r="T456" i="9"/>
  <c r="T457" i="9"/>
  <c r="T458" i="9"/>
  <c r="T459" i="9"/>
  <c r="T460" i="9"/>
  <c r="T461" i="9"/>
  <c r="T462" i="9"/>
  <c r="T463" i="9"/>
  <c r="T464" i="9"/>
  <c r="T465" i="9"/>
  <c r="T466" i="9"/>
  <c r="T467" i="9"/>
  <c r="T468" i="9"/>
  <c r="T469" i="9"/>
  <c r="T470" i="9"/>
  <c r="T471" i="9"/>
  <c r="T472" i="9"/>
  <c r="T473" i="9"/>
  <c r="T474" i="9"/>
  <c r="T475" i="9"/>
  <c r="T476" i="9"/>
  <c r="T477" i="9"/>
  <c r="T478" i="9"/>
  <c r="T479" i="9"/>
  <c r="T480" i="9"/>
  <c r="T481" i="9"/>
  <c r="T482" i="9"/>
  <c r="T483" i="9"/>
  <c r="T484" i="9"/>
  <c r="T485" i="9"/>
  <c r="T486" i="9"/>
  <c r="T487" i="9"/>
  <c r="T488" i="9"/>
  <c r="T489" i="9"/>
  <c r="T490" i="9"/>
  <c r="T491" i="9"/>
  <c r="T492" i="9"/>
  <c r="T493" i="9"/>
  <c r="T494" i="9"/>
  <c r="T495" i="9"/>
  <c r="T496" i="9"/>
  <c r="T497" i="9"/>
  <c r="T498" i="9"/>
  <c r="T499" i="9"/>
  <c r="T500" i="9"/>
  <c r="T501" i="9"/>
  <c r="T502" i="9"/>
  <c r="T503" i="9"/>
  <c r="T504" i="9"/>
  <c r="T505" i="9"/>
  <c r="T506" i="9"/>
  <c r="T507" i="9"/>
  <c r="T508" i="9"/>
  <c r="T509" i="9"/>
  <c r="T510" i="9"/>
  <c r="T511" i="9"/>
  <c r="T512" i="9"/>
  <c r="T513" i="9"/>
  <c r="T514" i="9"/>
  <c r="T515" i="9"/>
  <c r="T516" i="9"/>
  <c r="T517" i="9"/>
  <c r="T518" i="9"/>
  <c r="T519" i="9"/>
  <c r="T520" i="9"/>
  <c r="T521" i="9"/>
  <c r="T522" i="9"/>
  <c r="T523" i="9"/>
  <c r="T524" i="9"/>
  <c r="T525" i="9"/>
  <c r="T526" i="9"/>
  <c r="T527" i="9"/>
  <c r="T528" i="9"/>
  <c r="T529" i="9"/>
  <c r="T530" i="9"/>
  <c r="T531" i="9"/>
  <c r="T532" i="9"/>
  <c r="T533" i="9"/>
  <c r="T534" i="9"/>
  <c r="T535" i="9"/>
  <c r="T536" i="9"/>
  <c r="T537" i="9"/>
  <c r="T538" i="9"/>
  <c r="T539" i="9"/>
  <c r="T540" i="9"/>
  <c r="T541" i="9"/>
  <c r="T542" i="9"/>
  <c r="T543" i="9"/>
  <c r="T544" i="9"/>
  <c r="T545" i="9"/>
  <c r="T546" i="9"/>
  <c r="T547" i="9"/>
  <c r="T548" i="9"/>
  <c r="T549" i="9"/>
  <c r="T550" i="9"/>
  <c r="T551" i="9"/>
  <c r="T552" i="9"/>
  <c r="T553" i="9"/>
  <c r="T554" i="9"/>
  <c r="T555" i="9"/>
  <c r="T556" i="9"/>
  <c r="T557" i="9"/>
  <c r="T558" i="9"/>
  <c r="T559" i="9"/>
  <c r="T560" i="9"/>
  <c r="T561" i="9"/>
  <c r="T562" i="9"/>
  <c r="T563" i="9"/>
  <c r="T564" i="9"/>
  <c r="T565" i="9"/>
  <c r="T566" i="9"/>
  <c r="T567" i="9"/>
  <c r="T568" i="9"/>
  <c r="T569" i="9"/>
  <c r="T570" i="9"/>
  <c r="T571" i="9"/>
  <c r="T572" i="9"/>
  <c r="T573" i="9"/>
  <c r="T574" i="9"/>
  <c r="T575" i="9"/>
  <c r="T576" i="9"/>
  <c r="T577" i="9"/>
  <c r="T578" i="9"/>
  <c r="T579" i="9"/>
  <c r="T580" i="9"/>
  <c r="T581" i="9"/>
  <c r="T582" i="9"/>
  <c r="T583" i="9"/>
  <c r="T584" i="9"/>
  <c r="T585" i="9"/>
  <c r="T586" i="9"/>
  <c r="T587" i="9"/>
  <c r="T588" i="9"/>
  <c r="T589" i="9"/>
  <c r="T590" i="9"/>
  <c r="T591" i="9"/>
  <c r="T592" i="9"/>
  <c r="T593" i="9"/>
  <c r="T594" i="9"/>
  <c r="T595" i="9"/>
  <c r="T596" i="9"/>
  <c r="T597" i="9"/>
  <c r="T598" i="9"/>
  <c r="T599" i="9"/>
  <c r="T600" i="9"/>
  <c r="T601" i="9"/>
  <c r="T602" i="9"/>
  <c r="T603" i="9"/>
  <c r="T604" i="9"/>
  <c r="T605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10" i="9"/>
  <c r="T9" i="9"/>
  <c r="R606" i="9"/>
  <c r="U10" i="10"/>
  <c r="U9" i="10"/>
  <c r="S10" i="10"/>
  <c r="T606" i="9" l="1"/>
  <c r="F8" i="8" s="1"/>
  <c r="F13" i="8" s="1"/>
  <c r="V478" i="9" s="1"/>
  <c r="F16" i="7"/>
  <c r="K12" i="6"/>
  <c r="D16" i="7"/>
  <c r="H16" i="7"/>
  <c r="J16" i="7"/>
  <c r="AJ13" i="5"/>
  <c r="AL13" i="5"/>
  <c r="AH13" i="5"/>
  <c r="AF13" i="5"/>
  <c r="AD13" i="5"/>
  <c r="AB13" i="5"/>
  <c r="Z13" i="5"/>
  <c r="X13" i="5"/>
  <c r="V13" i="5"/>
  <c r="T13" i="5"/>
  <c r="R13" i="5"/>
  <c r="P13" i="5"/>
  <c r="Y48" i="2"/>
  <c r="W48" i="2"/>
  <c r="U48" i="2"/>
  <c r="Q48" i="2"/>
  <c r="O48" i="2"/>
  <c r="M48" i="2"/>
  <c r="K48" i="2"/>
  <c r="I48" i="2"/>
  <c r="G48" i="2"/>
  <c r="E48" i="2"/>
  <c r="C48" i="2"/>
  <c r="L366" i="9" l="1"/>
  <c r="L222" i="9"/>
  <c r="L78" i="9"/>
  <c r="V589" i="9"/>
  <c r="V445" i="9"/>
  <c r="V301" i="9"/>
  <c r="V157" i="9"/>
  <c r="L377" i="9"/>
  <c r="L233" i="9"/>
  <c r="L89" i="9"/>
  <c r="V600" i="9"/>
  <c r="V456" i="9"/>
  <c r="V312" i="9"/>
  <c r="V168" i="9"/>
  <c r="L352" i="9"/>
  <c r="L184" i="9"/>
  <c r="V63" i="9"/>
  <c r="V467" i="9"/>
  <c r="V227" i="9"/>
  <c r="L339" i="9"/>
  <c r="L52" i="9"/>
  <c r="V370" i="9"/>
  <c r="L66" i="9"/>
  <c r="V433" i="9"/>
  <c r="V289" i="9"/>
  <c r="V145" i="9"/>
  <c r="L365" i="9"/>
  <c r="L221" i="9"/>
  <c r="L77" i="9"/>
  <c r="V588" i="9"/>
  <c r="V444" i="9"/>
  <c r="V300" i="9"/>
  <c r="V144" i="9"/>
  <c r="L340" i="9"/>
  <c r="L172" i="9"/>
  <c r="V52" i="9"/>
  <c r="V431" i="9"/>
  <c r="V215" i="9"/>
  <c r="L315" i="9"/>
  <c r="L28" i="9"/>
  <c r="V358" i="9"/>
  <c r="L210" i="9"/>
  <c r="L55" i="9"/>
  <c r="V277" i="9"/>
  <c r="V133" i="9"/>
  <c r="L353" i="9"/>
  <c r="L209" i="9"/>
  <c r="L65" i="9"/>
  <c r="V576" i="9"/>
  <c r="V432" i="9"/>
  <c r="V288" i="9"/>
  <c r="V132" i="9"/>
  <c r="L328" i="9"/>
  <c r="L148" i="9"/>
  <c r="V40" i="9"/>
  <c r="V419" i="9"/>
  <c r="V203" i="9"/>
  <c r="L291" i="9"/>
  <c r="V62" i="9"/>
  <c r="V334" i="9"/>
  <c r="L354" i="9"/>
  <c r="V553" i="9"/>
  <c r="V121" i="9"/>
  <c r="L341" i="9"/>
  <c r="L197" i="9"/>
  <c r="L54" i="9"/>
  <c r="V564" i="9"/>
  <c r="V420" i="9"/>
  <c r="V276" i="9"/>
  <c r="V120" i="9"/>
  <c r="L316" i="9"/>
  <c r="L136" i="9"/>
  <c r="V28" i="9"/>
  <c r="V395" i="9"/>
  <c r="V191" i="9"/>
  <c r="L279" i="9"/>
  <c r="V51" i="9"/>
  <c r="V322" i="9"/>
  <c r="L342" i="9"/>
  <c r="L330" i="9"/>
  <c r="L174" i="9"/>
  <c r="L31" i="9"/>
  <c r="V541" i="9"/>
  <c r="V397" i="9"/>
  <c r="V253" i="9"/>
  <c r="V109" i="9"/>
  <c r="L329" i="9"/>
  <c r="L185" i="9"/>
  <c r="L42" i="9"/>
  <c r="V552" i="9"/>
  <c r="V408" i="9"/>
  <c r="V264" i="9"/>
  <c r="V108" i="9"/>
  <c r="L292" i="9"/>
  <c r="L124" i="9"/>
  <c r="V16" i="9"/>
  <c r="V371" i="9"/>
  <c r="V179" i="9"/>
  <c r="L255" i="9"/>
  <c r="V27" i="9"/>
  <c r="V274" i="9"/>
  <c r="V265" i="9"/>
  <c r="L306" i="9"/>
  <c r="L19" i="9"/>
  <c r="V529" i="9"/>
  <c r="V385" i="9"/>
  <c r="V241" i="9"/>
  <c r="V97" i="9"/>
  <c r="L317" i="9"/>
  <c r="L173" i="9"/>
  <c r="L30" i="9"/>
  <c r="V540" i="9"/>
  <c r="V396" i="9"/>
  <c r="V252" i="9"/>
  <c r="V96" i="9"/>
  <c r="L280" i="9"/>
  <c r="L112" i="9"/>
  <c r="V575" i="9"/>
  <c r="V359" i="9"/>
  <c r="V143" i="9"/>
  <c r="L243" i="9"/>
  <c r="V15" i="9"/>
  <c r="V226" i="9"/>
  <c r="L198" i="9"/>
  <c r="V70" i="9"/>
  <c r="V517" i="9"/>
  <c r="V229" i="9"/>
  <c r="V85" i="9"/>
  <c r="L305" i="9"/>
  <c r="L161" i="9"/>
  <c r="L18" i="9"/>
  <c r="V528" i="9"/>
  <c r="V384" i="9"/>
  <c r="V240" i="9"/>
  <c r="V67" i="9"/>
  <c r="L268" i="9"/>
  <c r="L100" i="9"/>
  <c r="V563" i="9"/>
  <c r="V347" i="9"/>
  <c r="V131" i="9"/>
  <c r="L195" i="9"/>
  <c r="V562" i="9"/>
  <c r="V214" i="9"/>
  <c r="V577" i="9"/>
  <c r="L43" i="9"/>
  <c r="V72" i="9"/>
  <c r="V65" i="9"/>
  <c r="L426" i="9"/>
  <c r="L282" i="9"/>
  <c r="L138" i="9"/>
  <c r="V54" i="9"/>
  <c r="V505" i="9"/>
  <c r="V361" i="9"/>
  <c r="V217" i="9"/>
  <c r="V68" i="9"/>
  <c r="L293" i="9"/>
  <c r="L149" i="9"/>
  <c r="V64" i="9"/>
  <c r="V516" i="9"/>
  <c r="V372" i="9"/>
  <c r="V228" i="9"/>
  <c r="L424" i="9"/>
  <c r="L256" i="9"/>
  <c r="L76" i="9"/>
  <c r="V539" i="9"/>
  <c r="V335" i="9"/>
  <c r="V107" i="9"/>
  <c r="L171" i="9"/>
  <c r="V514" i="9"/>
  <c r="V190" i="9"/>
  <c r="V565" i="9"/>
  <c r="L318" i="9"/>
  <c r="L294" i="9"/>
  <c r="L414" i="9"/>
  <c r="L270" i="9"/>
  <c r="L126" i="9"/>
  <c r="V42" i="9"/>
  <c r="V493" i="9"/>
  <c r="V349" i="9"/>
  <c r="V205" i="9"/>
  <c r="L425" i="9"/>
  <c r="L281" i="9"/>
  <c r="L137" i="9"/>
  <c r="V53" i="9"/>
  <c r="V504" i="9"/>
  <c r="V360" i="9"/>
  <c r="V216" i="9"/>
  <c r="L412" i="9"/>
  <c r="L244" i="9"/>
  <c r="L64" i="9"/>
  <c r="V515" i="9"/>
  <c r="V323" i="9"/>
  <c r="V83" i="9"/>
  <c r="L147" i="9"/>
  <c r="V502" i="9"/>
  <c r="V130" i="9"/>
  <c r="V421" i="9"/>
  <c r="V71" i="9"/>
  <c r="V373" i="9"/>
  <c r="L402" i="9"/>
  <c r="L258" i="9"/>
  <c r="L114" i="9"/>
  <c r="V30" i="9"/>
  <c r="V481" i="9"/>
  <c r="V337" i="9"/>
  <c r="V193" i="9"/>
  <c r="L413" i="9"/>
  <c r="L269" i="9"/>
  <c r="L125" i="9"/>
  <c r="V41" i="9"/>
  <c r="V492" i="9"/>
  <c r="V348" i="9"/>
  <c r="V204" i="9"/>
  <c r="L400" i="9"/>
  <c r="L220" i="9"/>
  <c r="L53" i="9"/>
  <c r="V503" i="9"/>
  <c r="V287" i="9"/>
  <c r="L423" i="9"/>
  <c r="L135" i="9"/>
  <c r="V146" i="9"/>
  <c r="L278" i="9"/>
  <c r="V405" i="9"/>
  <c r="L326" i="9"/>
  <c r="V453" i="9"/>
  <c r="L374" i="9"/>
  <c r="V501" i="9"/>
  <c r="L422" i="9"/>
  <c r="L571" i="9"/>
  <c r="V549" i="9"/>
  <c r="L439" i="9"/>
  <c r="L583" i="9"/>
  <c r="L86" i="9"/>
  <c r="V266" i="9"/>
  <c r="L230" i="9"/>
  <c r="L523" i="9"/>
  <c r="L182" i="9"/>
  <c r="V50" i="9"/>
  <c r="L499" i="9"/>
  <c r="L593" i="9"/>
  <c r="V110" i="9"/>
  <c r="L604" i="9"/>
  <c r="L460" i="9"/>
  <c r="V38" i="9"/>
  <c r="V591" i="9"/>
  <c r="L555" i="9"/>
  <c r="L356" i="9"/>
  <c r="V435" i="9"/>
  <c r="L602" i="9"/>
  <c r="L458" i="9"/>
  <c r="V31" i="9"/>
  <c r="L128" i="9"/>
  <c r="L564" i="9"/>
  <c r="L392" i="9"/>
  <c r="V471" i="9"/>
  <c r="L158" i="9"/>
  <c r="L491" i="9"/>
  <c r="L103" i="9"/>
  <c r="L474" i="9"/>
  <c r="L562" i="9"/>
  <c r="L386" i="9"/>
  <c r="V465" i="9"/>
  <c r="L15" i="9"/>
  <c r="L477" i="9"/>
  <c r="L45" i="9"/>
  <c r="L176" i="9"/>
  <c r="L572" i="9"/>
  <c r="L427" i="9"/>
  <c r="V506" i="9"/>
  <c r="V147" i="9"/>
  <c r="V112" i="9"/>
  <c r="V256" i="9"/>
  <c r="V400" i="9"/>
  <c r="V544" i="9"/>
  <c r="L34" i="9"/>
  <c r="L177" i="9"/>
  <c r="L321" i="9"/>
  <c r="V113" i="9"/>
  <c r="V257" i="9"/>
  <c r="V401" i="9"/>
  <c r="V545" i="9"/>
  <c r="L35" i="9"/>
  <c r="L178" i="9"/>
  <c r="L322" i="9"/>
  <c r="V114" i="9"/>
  <c r="V258" i="9"/>
  <c r="V402" i="9"/>
  <c r="V546" i="9"/>
  <c r="L36" i="9"/>
  <c r="L179" i="9"/>
  <c r="L323" i="9"/>
  <c r="V103" i="9"/>
  <c r="V247" i="9"/>
  <c r="V391" i="9"/>
  <c r="V535" i="9"/>
  <c r="L25" i="9"/>
  <c r="L180" i="9"/>
  <c r="L324" i="9"/>
  <c r="V116" i="9"/>
  <c r="V260" i="9"/>
  <c r="V404" i="9"/>
  <c r="V548" i="9"/>
  <c r="L50" i="9"/>
  <c r="L193" i="9"/>
  <c r="L337" i="9"/>
  <c r="V129" i="9"/>
  <c r="V273" i="9"/>
  <c r="V94" i="9"/>
  <c r="V238" i="9"/>
  <c r="V382" i="9"/>
  <c r="V526" i="9"/>
  <c r="L16" i="9"/>
  <c r="L159" i="9"/>
  <c r="L303" i="9"/>
  <c r="V95" i="9"/>
  <c r="V239" i="9"/>
  <c r="V383" i="9"/>
  <c r="V527" i="9"/>
  <c r="L17" i="9"/>
  <c r="L160" i="9"/>
  <c r="L304" i="9"/>
  <c r="V84" i="9"/>
  <c r="V597" i="9"/>
  <c r="L487" i="9"/>
  <c r="L545" i="9"/>
  <c r="L450" i="9"/>
  <c r="L592" i="9"/>
  <c r="L448" i="9"/>
  <c r="V585" i="9"/>
  <c r="L581" i="9"/>
  <c r="L543" i="9"/>
  <c r="L308" i="9"/>
  <c r="V386" i="9"/>
  <c r="L590" i="9"/>
  <c r="L446" i="9"/>
  <c r="V578" i="9"/>
  <c r="V44" i="9"/>
  <c r="L552" i="9"/>
  <c r="L344" i="9"/>
  <c r="V423" i="9"/>
  <c r="V26" i="9"/>
  <c r="L479" i="9"/>
  <c r="L56" i="9"/>
  <c r="L80" i="9"/>
  <c r="L550" i="9"/>
  <c r="L338" i="9"/>
  <c r="V417" i="9"/>
  <c r="V374" i="9"/>
  <c r="L465" i="9"/>
  <c r="V56" i="9"/>
  <c r="V543" i="9"/>
  <c r="L560" i="9"/>
  <c r="L379" i="9"/>
  <c r="V458" i="9"/>
  <c r="V159" i="9"/>
  <c r="V124" i="9"/>
  <c r="V268" i="9"/>
  <c r="V412" i="9"/>
  <c r="V556" i="9"/>
  <c r="L46" i="9"/>
  <c r="L189" i="9"/>
  <c r="L333" i="9"/>
  <c r="V125" i="9"/>
  <c r="V269" i="9"/>
  <c r="V413" i="9"/>
  <c r="V557" i="9"/>
  <c r="L47" i="9"/>
  <c r="L190" i="9"/>
  <c r="L334" i="9"/>
  <c r="V126" i="9"/>
  <c r="V270" i="9"/>
  <c r="V414" i="9"/>
  <c r="V558" i="9"/>
  <c r="L48" i="9"/>
  <c r="L191" i="9"/>
  <c r="L335" i="9"/>
  <c r="V115" i="9"/>
  <c r="V259" i="9"/>
  <c r="V403" i="9"/>
  <c r="V547" i="9"/>
  <c r="L37" i="9"/>
  <c r="L192" i="9"/>
  <c r="L336" i="9"/>
  <c r="V128" i="9"/>
  <c r="V272" i="9"/>
  <c r="V416" i="9"/>
  <c r="V560" i="9"/>
  <c r="L61" i="9"/>
  <c r="L205" i="9"/>
  <c r="L349" i="9"/>
  <c r="V141" i="9"/>
  <c r="V285" i="9"/>
  <c r="V106" i="9"/>
  <c r="V250" i="9"/>
  <c r="V394" i="9"/>
  <c r="V538" i="9"/>
  <c r="L9" i="9"/>
  <c r="L475" i="9"/>
  <c r="L497" i="9"/>
  <c r="L580" i="9"/>
  <c r="L436" i="9"/>
  <c r="V537" i="9"/>
  <c r="L533" i="9"/>
  <c r="L531" i="9"/>
  <c r="L260" i="9"/>
  <c r="V314" i="9"/>
  <c r="L578" i="9"/>
  <c r="L434" i="9"/>
  <c r="V530" i="9"/>
  <c r="V447" i="9"/>
  <c r="L540" i="9"/>
  <c r="L296" i="9"/>
  <c r="V363" i="9"/>
  <c r="V429" i="9"/>
  <c r="L467" i="9"/>
  <c r="V66" i="9"/>
  <c r="V122" i="9"/>
  <c r="L538" i="9"/>
  <c r="L290" i="9"/>
  <c r="V351" i="9"/>
  <c r="L597" i="9"/>
  <c r="L453" i="9"/>
  <c r="V603" i="9"/>
  <c r="V399" i="9"/>
  <c r="L548" i="9"/>
  <c r="L331" i="9"/>
  <c r="V410" i="9"/>
  <c r="V171" i="9"/>
  <c r="V136" i="9"/>
  <c r="V280" i="9"/>
  <c r="V424" i="9"/>
  <c r="V568" i="9"/>
  <c r="L58" i="9"/>
  <c r="L201" i="9"/>
  <c r="L345" i="9"/>
  <c r="V137" i="9"/>
  <c r="V281" i="9"/>
  <c r="V425" i="9"/>
  <c r="V569" i="9"/>
  <c r="L59" i="9"/>
  <c r="L202" i="9"/>
  <c r="L346" i="9"/>
  <c r="V138" i="9"/>
  <c r="V282" i="9"/>
  <c r="V426" i="9"/>
  <c r="V570" i="9"/>
  <c r="L60" i="9"/>
  <c r="L203" i="9"/>
  <c r="L347" i="9"/>
  <c r="V127" i="9"/>
  <c r="V271" i="9"/>
  <c r="V415" i="9"/>
  <c r="V559" i="9"/>
  <c r="L49" i="9"/>
  <c r="L204" i="9"/>
  <c r="L348" i="9"/>
  <c r="V140" i="9"/>
  <c r="V284" i="9"/>
  <c r="V428" i="9"/>
  <c r="V572" i="9"/>
  <c r="L73" i="9"/>
  <c r="L217" i="9"/>
  <c r="L361" i="9"/>
  <c r="V153" i="9"/>
  <c r="V297" i="9"/>
  <c r="V118" i="9"/>
  <c r="V262" i="9"/>
  <c r="V406" i="9"/>
  <c r="V550" i="9"/>
  <c r="L40" i="9"/>
  <c r="L183" i="9"/>
  <c r="L327" i="9"/>
  <c r="V119" i="9"/>
  <c r="V263" i="9"/>
  <c r="V407" i="9"/>
  <c r="V551" i="9"/>
  <c r="L134" i="9"/>
  <c r="L463" i="9"/>
  <c r="L437" i="9"/>
  <c r="L605" i="9"/>
  <c r="L568" i="9"/>
  <c r="L410" i="9"/>
  <c r="V489" i="9"/>
  <c r="L485" i="9"/>
  <c r="L519" i="9"/>
  <c r="L212" i="9"/>
  <c r="V230" i="9"/>
  <c r="L566" i="9"/>
  <c r="L403" i="9"/>
  <c r="V482" i="9"/>
  <c r="L553" i="9"/>
  <c r="L528" i="9"/>
  <c r="L248" i="9"/>
  <c r="V291" i="9"/>
  <c r="L599" i="9"/>
  <c r="L455" i="9"/>
  <c r="V19" i="9"/>
  <c r="L577" i="9"/>
  <c r="L526" i="9"/>
  <c r="L242" i="9"/>
  <c r="V279" i="9"/>
  <c r="L585" i="9"/>
  <c r="L441" i="9"/>
  <c r="V555" i="9"/>
  <c r="L601" i="9"/>
  <c r="L536" i="9"/>
  <c r="L283" i="9"/>
  <c r="V339" i="9"/>
  <c r="V183" i="9"/>
  <c r="V148" i="9"/>
  <c r="V292" i="9"/>
  <c r="V436" i="9"/>
  <c r="V580" i="9"/>
  <c r="L69" i="9"/>
  <c r="L213" i="9"/>
  <c r="L357" i="9"/>
  <c r="V149" i="9"/>
  <c r="V293" i="9"/>
  <c r="V437" i="9"/>
  <c r="V581" i="9"/>
  <c r="L70" i="9"/>
  <c r="L214" i="9"/>
  <c r="L358" i="9"/>
  <c r="V150" i="9"/>
  <c r="V294" i="9"/>
  <c r="V438" i="9"/>
  <c r="V582" i="9"/>
  <c r="L71" i="9"/>
  <c r="L215" i="9"/>
  <c r="L359" i="9"/>
  <c r="V139" i="9"/>
  <c r="V283" i="9"/>
  <c r="V427" i="9"/>
  <c r="V571" i="9"/>
  <c r="L72" i="9"/>
  <c r="L216" i="9"/>
  <c r="L360" i="9"/>
  <c r="V152" i="9"/>
  <c r="V296" i="9"/>
  <c r="V440" i="9"/>
  <c r="V584" i="9"/>
  <c r="L85" i="9"/>
  <c r="L229" i="9"/>
  <c r="L373" i="9"/>
  <c r="V165" i="9"/>
  <c r="V309" i="9"/>
  <c r="L39" i="9"/>
  <c r="L451" i="9"/>
  <c r="L271" i="9"/>
  <c r="L557" i="9"/>
  <c r="L556" i="9"/>
  <c r="L362" i="9"/>
  <c r="V441" i="9"/>
  <c r="L415" i="9"/>
  <c r="L507" i="9"/>
  <c r="L164" i="9"/>
  <c r="V86" i="9"/>
  <c r="L554" i="9"/>
  <c r="L355" i="9"/>
  <c r="V434" i="9"/>
  <c r="L493" i="9"/>
  <c r="L516" i="9"/>
  <c r="L200" i="9"/>
  <c r="V194" i="9"/>
  <c r="L587" i="9"/>
  <c r="L443" i="9"/>
  <c r="V566" i="9"/>
  <c r="L517" i="9"/>
  <c r="L514" i="9"/>
  <c r="L194" i="9"/>
  <c r="V170" i="9"/>
  <c r="L573" i="9"/>
  <c r="L428" i="9"/>
  <c r="V507" i="9"/>
  <c r="L541" i="9"/>
  <c r="L524" i="9"/>
  <c r="L235" i="9"/>
  <c r="V267" i="9"/>
  <c r="V195" i="9"/>
  <c r="V160" i="9"/>
  <c r="V304" i="9"/>
  <c r="V448" i="9"/>
  <c r="V592" i="9"/>
  <c r="L81" i="9"/>
  <c r="L225" i="9"/>
  <c r="L369" i="9"/>
  <c r="V161" i="9"/>
  <c r="V305" i="9"/>
  <c r="V449" i="9"/>
  <c r="V593" i="9"/>
  <c r="L82" i="9"/>
  <c r="L226" i="9"/>
  <c r="L370" i="9"/>
  <c r="V162" i="9"/>
  <c r="V306" i="9"/>
  <c r="V450" i="9"/>
  <c r="V594" i="9"/>
  <c r="L83" i="9"/>
  <c r="L227" i="9"/>
  <c r="L371" i="9"/>
  <c r="V151" i="9"/>
  <c r="V295" i="9"/>
  <c r="V439" i="9"/>
  <c r="V583" i="9"/>
  <c r="L84" i="9"/>
  <c r="L228" i="9"/>
  <c r="L372" i="9"/>
  <c r="V164" i="9"/>
  <c r="V308" i="9"/>
  <c r="V452" i="9"/>
  <c r="V596" i="9"/>
  <c r="L97" i="9"/>
  <c r="L241" i="9"/>
  <c r="L385" i="9"/>
  <c r="V177" i="9"/>
  <c r="V321" i="9"/>
  <c r="V142" i="9"/>
  <c r="V286" i="9"/>
  <c r="V430" i="9"/>
  <c r="V574" i="9"/>
  <c r="L63" i="9"/>
  <c r="L207" i="9"/>
  <c r="L351" i="9"/>
  <c r="V338" i="9"/>
  <c r="L79" i="9"/>
  <c r="L509" i="9"/>
  <c r="L544" i="9"/>
  <c r="L314" i="9"/>
  <c r="V387" i="9"/>
  <c r="L223" i="9"/>
  <c r="L495" i="9"/>
  <c r="L116" i="9"/>
  <c r="L534" i="9"/>
  <c r="L542" i="9"/>
  <c r="L307" i="9"/>
  <c r="V375" i="9"/>
  <c r="L433" i="9"/>
  <c r="L504" i="9"/>
  <c r="L152" i="9"/>
  <c r="L546" i="9"/>
  <c r="L575" i="9"/>
  <c r="L430" i="9"/>
  <c r="V518" i="9"/>
  <c r="L457" i="9"/>
  <c r="L502" i="9"/>
  <c r="L146" i="9"/>
  <c r="L486" i="9"/>
  <c r="L561" i="9"/>
  <c r="L380" i="9"/>
  <c r="V459" i="9"/>
  <c r="L469" i="9"/>
  <c r="L512" i="9"/>
  <c r="L187" i="9"/>
  <c r="V69" i="9"/>
  <c r="V207" i="9"/>
  <c r="V172" i="9"/>
  <c r="V316" i="9"/>
  <c r="V460" i="9"/>
  <c r="V604" i="9"/>
  <c r="L93" i="9"/>
  <c r="L237" i="9"/>
  <c r="L381" i="9"/>
  <c r="V173" i="9"/>
  <c r="V317" i="9"/>
  <c r="V461" i="9"/>
  <c r="V605" i="9"/>
  <c r="L94" i="9"/>
  <c r="L238" i="9"/>
  <c r="L382" i="9"/>
  <c r="V174" i="9"/>
  <c r="V318" i="9"/>
  <c r="V462" i="9"/>
  <c r="V11" i="9"/>
  <c r="L95" i="9"/>
  <c r="L239" i="9"/>
  <c r="L383" i="9"/>
  <c r="V163" i="9"/>
  <c r="V307" i="9"/>
  <c r="V451" i="9"/>
  <c r="V595" i="9"/>
  <c r="L96" i="9"/>
  <c r="L240" i="9"/>
  <c r="L384" i="9"/>
  <c r="V176" i="9"/>
  <c r="V320" i="9"/>
  <c r="V464" i="9"/>
  <c r="V13" i="9"/>
  <c r="L109" i="9"/>
  <c r="L253" i="9"/>
  <c r="L397" i="9"/>
  <c r="V189" i="9"/>
  <c r="V333" i="9"/>
  <c r="V154" i="9"/>
  <c r="V298" i="9"/>
  <c r="V442" i="9"/>
  <c r="V586" i="9"/>
  <c r="L75" i="9"/>
  <c r="L219" i="9"/>
  <c r="L363" i="9"/>
  <c r="V155" i="9"/>
  <c r="V299" i="9"/>
  <c r="V443" i="9"/>
  <c r="V587" i="9"/>
  <c r="V134" i="9"/>
  <c r="V43" i="9"/>
  <c r="L473" i="9"/>
  <c r="L532" i="9"/>
  <c r="L266" i="9"/>
  <c r="V315" i="9"/>
  <c r="L32" i="9"/>
  <c r="L483" i="9"/>
  <c r="L68" i="9"/>
  <c r="L320" i="9"/>
  <c r="L530" i="9"/>
  <c r="L259" i="9"/>
  <c r="V303" i="9"/>
  <c r="L206" i="9"/>
  <c r="L492" i="9"/>
  <c r="L104" i="9"/>
  <c r="L416" i="9"/>
  <c r="L563" i="9"/>
  <c r="L391" i="9"/>
  <c r="V470" i="9"/>
  <c r="L302" i="9"/>
  <c r="L490" i="9"/>
  <c r="L98" i="9"/>
  <c r="L224" i="9"/>
  <c r="L549" i="9"/>
  <c r="L332" i="9"/>
  <c r="V411" i="9"/>
  <c r="L350" i="9"/>
  <c r="L500" i="9"/>
  <c r="L139" i="9"/>
  <c r="V75" i="9"/>
  <c r="V219" i="9"/>
  <c r="V184" i="9"/>
  <c r="V328" i="9"/>
  <c r="V472" i="9"/>
  <c r="V21" i="9"/>
  <c r="L105" i="9"/>
  <c r="L249" i="9"/>
  <c r="L393" i="9"/>
  <c r="V185" i="9"/>
  <c r="V329" i="9"/>
  <c r="V473" i="9"/>
  <c r="V22" i="9"/>
  <c r="L106" i="9"/>
  <c r="L250" i="9"/>
  <c r="L394" i="9"/>
  <c r="V186" i="9"/>
  <c r="V330" i="9"/>
  <c r="V474" i="9"/>
  <c r="V23" i="9"/>
  <c r="L107" i="9"/>
  <c r="L251" i="9"/>
  <c r="L395" i="9"/>
  <c r="V175" i="9"/>
  <c r="V319" i="9"/>
  <c r="V463" i="9"/>
  <c r="V12" i="9"/>
  <c r="L108" i="9"/>
  <c r="L252" i="9"/>
  <c r="L396" i="9"/>
  <c r="V188" i="9"/>
  <c r="V332" i="9"/>
  <c r="V476" i="9"/>
  <c r="V25" i="9"/>
  <c r="L121" i="9"/>
  <c r="L265" i="9"/>
  <c r="L409" i="9"/>
  <c r="V201" i="9"/>
  <c r="V345" i="9"/>
  <c r="V166" i="9"/>
  <c r="V310" i="9"/>
  <c r="V454" i="9"/>
  <c r="V598" i="9"/>
  <c r="L87" i="9"/>
  <c r="L231" i="9"/>
  <c r="L375" i="9"/>
  <c r="V167" i="9"/>
  <c r="V311" i="9"/>
  <c r="V455" i="9"/>
  <c r="V599" i="9"/>
  <c r="L88" i="9"/>
  <c r="L232" i="9"/>
  <c r="L376" i="9"/>
  <c r="V156" i="9"/>
  <c r="L595" i="9"/>
  <c r="V494" i="9"/>
  <c r="L461" i="9"/>
  <c r="L520" i="9"/>
  <c r="L218" i="9"/>
  <c r="V242" i="9"/>
  <c r="V542" i="9"/>
  <c r="L471" i="9"/>
  <c r="L21" i="9"/>
  <c r="V495" i="9"/>
  <c r="L518" i="9"/>
  <c r="L211" i="9"/>
  <c r="V218" i="9"/>
  <c r="V573" i="9"/>
  <c r="L480" i="9"/>
  <c r="L57" i="9"/>
  <c r="V255" i="9"/>
  <c r="L551" i="9"/>
  <c r="L343" i="9"/>
  <c r="V422" i="9"/>
  <c r="L62" i="9"/>
  <c r="L478" i="9"/>
  <c r="L51" i="9"/>
  <c r="V327" i="9"/>
  <c r="L537" i="9"/>
  <c r="L284" i="9"/>
  <c r="V350" i="9"/>
  <c r="L110" i="9"/>
  <c r="L488" i="9"/>
  <c r="L91" i="9"/>
  <c r="V87" i="9"/>
  <c r="V231" i="9"/>
  <c r="V196" i="9"/>
  <c r="V340" i="9"/>
  <c r="V484" i="9"/>
  <c r="V33" i="9"/>
  <c r="L117" i="9"/>
  <c r="L261" i="9"/>
  <c r="L405" i="9"/>
  <c r="V197" i="9"/>
  <c r="V341" i="9"/>
  <c r="V485" i="9"/>
  <c r="V34" i="9"/>
  <c r="L118" i="9"/>
  <c r="L262" i="9"/>
  <c r="L406" i="9"/>
  <c r="V198" i="9"/>
  <c r="V342" i="9"/>
  <c r="V486" i="9"/>
  <c r="V35" i="9"/>
  <c r="L119" i="9"/>
  <c r="L263" i="9"/>
  <c r="L407" i="9"/>
  <c r="V187" i="9"/>
  <c r="V331" i="9"/>
  <c r="V475" i="9"/>
  <c r="V24" i="9"/>
  <c r="L120" i="9"/>
  <c r="L264" i="9"/>
  <c r="L408" i="9"/>
  <c r="V200" i="9"/>
  <c r="V344" i="9"/>
  <c r="V488" i="9"/>
  <c r="V37" i="9"/>
  <c r="L133" i="9"/>
  <c r="L277" i="9"/>
  <c r="L421" i="9"/>
  <c r="V213" i="9"/>
  <c r="V357" i="9"/>
  <c r="V178" i="9"/>
  <c r="L559" i="9"/>
  <c r="L594" i="9"/>
  <c r="V446" i="9"/>
  <c r="L367" i="9"/>
  <c r="L508" i="9"/>
  <c r="L170" i="9"/>
  <c r="V98" i="9"/>
  <c r="L603" i="9"/>
  <c r="L459" i="9"/>
  <c r="V32" i="9"/>
  <c r="L569" i="9"/>
  <c r="L506" i="9"/>
  <c r="L163" i="9"/>
  <c r="V74" i="9"/>
  <c r="V206" i="9"/>
  <c r="L468" i="9"/>
  <c r="V10" i="9"/>
  <c r="L589" i="9"/>
  <c r="L539" i="9"/>
  <c r="L295" i="9"/>
  <c r="V362" i="9"/>
  <c r="V477" i="9"/>
  <c r="L466" i="9"/>
  <c r="V61" i="9"/>
  <c r="L565" i="9"/>
  <c r="L525" i="9"/>
  <c r="L236" i="9"/>
  <c r="V278" i="9"/>
  <c r="V525" i="9"/>
  <c r="L476" i="9"/>
  <c r="L44" i="9"/>
  <c r="V99" i="9"/>
  <c r="V243" i="9"/>
  <c r="V208" i="9"/>
  <c r="V352" i="9"/>
  <c r="V496" i="9"/>
  <c r="V45" i="9"/>
  <c r="L129" i="9"/>
  <c r="L273" i="9"/>
  <c r="L417" i="9"/>
  <c r="V209" i="9"/>
  <c r="V353" i="9"/>
  <c r="V497" i="9"/>
  <c r="V46" i="9"/>
  <c r="L130" i="9"/>
  <c r="L274" i="9"/>
  <c r="L418" i="9"/>
  <c r="V210" i="9"/>
  <c r="V354" i="9"/>
  <c r="V498" i="9"/>
  <c r="V47" i="9"/>
  <c r="L131" i="9"/>
  <c r="L275" i="9"/>
  <c r="L419" i="9"/>
  <c r="V199" i="9"/>
  <c r="V343" i="9"/>
  <c r="V487" i="9"/>
  <c r="V36" i="9"/>
  <c r="L132" i="9"/>
  <c r="L276" i="9"/>
  <c r="L420" i="9"/>
  <c r="V212" i="9"/>
  <c r="V356" i="9"/>
  <c r="V500" i="9"/>
  <c r="V49" i="9"/>
  <c r="L145" i="9"/>
  <c r="L289" i="9"/>
  <c r="V81" i="9"/>
  <c r="V225" i="9"/>
  <c r="V369" i="9"/>
  <c r="L547" i="9"/>
  <c r="L510" i="9"/>
  <c r="V398" i="9"/>
  <c r="L319" i="9"/>
  <c r="L496" i="9"/>
  <c r="L122" i="9"/>
  <c r="L582" i="9"/>
  <c r="L591" i="9"/>
  <c r="L447" i="9"/>
  <c r="V579" i="9"/>
  <c r="L521" i="9"/>
  <c r="L494" i="9"/>
  <c r="L115" i="9"/>
  <c r="L10" i="9"/>
  <c r="L600" i="9"/>
  <c r="L456" i="9"/>
  <c r="V20" i="9"/>
  <c r="L529" i="9"/>
  <c r="L527" i="9"/>
  <c r="L247" i="9"/>
  <c r="V290" i="9"/>
  <c r="L598" i="9"/>
  <c r="L454" i="9"/>
  <c r="V14" i="9"/>
  <c r="L505" i="9"/>
  <c r="L513" i="9"/>
  <c r="L188" i="9"/>
  <c r="V158" i="9"/>
  <c r="V302" i="9"/>
  <c r="L464" i="9"/>
  <c r="V55" i="9"/>
  <c r="V111" i="9"/>
  <c r="V76" i="9"/>
  <c r="V220" i="9"/>
  <c r="V364" i="9"/>
  <c r="V508" i="9"/>
  <c r="V57" i="9"/>
  <c r="L141" i="9"/>
  <c r="L285" i="9"/>
  <c r="V77" i="9"/>
  <c r="V221" i="9"/>
  <c r="V365" i="9"/>
  <c r="V509" i="9"/>
  <c r="V58" i="9"/>
  <c r="L142" i="9"/>
  <c r="L286" i="9"/>
  <c r="V78" i="9"/>
  <c r="V222" i="9"/>
  <c r="V366" i="9"/>
  <c r="V510" i="9"/>
  <c r="V59" i="9"/>
  <c r="L143" i="9"/>
  <c r="L287" i="9"/>
  <c r="L431" i="9"/>
  <c r="V211" i="9"/>
  <c r="V355" i="9"/>
  <c r="V499" i="9"/>
  <c r="V48" i="9"/>
  <c r="L144" i="9"/>
  <c r="L288" i="9"/>
  <c r="V80" i="9"/>
  <c r="V224" i="9"/>
  <c r="V368" i="9"/>
  <c r="V512" i="9"/>
  <c r="L14" i="9"/>
  <c r="L157" i="9"/>
  <c r="L301" i="9"/>
  <c r="V93" i="9"/>
  <c r="V237" i="9"/>
  <c r="V381" i="9"/>
  <c r="V202" i="9"/>
  <c r="V346" i="9"/>
  <c r="V490" i="9"/>
  <c r="V39" i="9"/>
  <c r="L123" i="9"/>
  <c r="L267" i="9"/>
  <c r="L411" i="9"/>
  <c r="L535" i="9"/>
  <c r="L368" i="9"/>
  <c r="V326" i="9"/>
  <c r="L175" i="9"/>
  <c r="L484" i="9"/>
  <c r="L74" i="9"/>
  <c r="L498" i="9"/>
  <c r="L579" i="9"/>
  <c r="L435" i="9"/>
  <c r="V531" i="9"/>
  <c r="L449" i="9"/>
  <c r="L482" i="9"/>
  <c r="L67" i="9"/>
  <c r="L522" i="9"/>
  <c r="L588" i="9"/>
  <c r="L444" i="9"/>
  <c r="V567" i="9"/>
  <c r="L481" i="9"/>
  <c r="L515" i="9"/>
  <c r="L199" i="9"/>
  <c r="V182" i="9"/>
  <c r="L586" i="9"/>
  <c r="L442" i="9"/>
  <c r="V561" i="9"/>
  <c r="L445" i="9"/>
  <c r="L501" i="9"/>
  <c r="L140" i="9"/>
  <c r="L558" i="9"/>
  <c r="L596" i="9"/>
  <c r="L452" i="9"/>
  <c r="V602" i="9"/>
  <c r="V123" i="9"/>
  <c r="V88" i="9"/>
  <c r="V232" i="9"/>
  <c r="V376" i="9"/>
  <c r="V520" i="9"/>
  <c r="V9" i="9"/>
  <c r="L153" i="9"/>
  <c r="L297" i="9"/>
  <c r="V89" i="9"/>
  <c r="V233" i="9"/>
  <c r="V377" i="9"/>
  <c r="V521" i="9"/>
  <c r="L11" i="9"/>
  <c r="L154" i="9"/>
  <c r="L298" i="9"/>
  <c r="V90" i="9"/>
  <c r="V234" i="9"/>
  <c r="V378" i="9"/>
  <c r="V522" i="9"/>
  <c r="L12" i="9"/>
  <c r="L155" i="9"/>
  <c r="L299" i="9"/>
  <c r="V79" i="9"/>
  <c r="V223" i="9"/>
  <c r="V367" i="9"/>
  <c r="V511" i="9"/>
  <c r="V60" i="9"/>
  <c r="L156" i="9"/>
  <c r="L300" i="9"/>
  <c r="V92" i="9"/>
  <c r="V236" i="9"/>
  <c r="V380" i="9"/>
  <c r="V524" i="9"/>
  <c r="L26" i="9"/>
  <c r="L169" i="9"/>
  <c r="L313" i="9"/>
  <c r="V105" i="9"/>
  <c r="V249" i="9"/>
  <c r="V393" i="9"/>
  <c r="L511" i="9"/>
  <c r="L33" i="9"/>
  <c r="V254" i="9"/>
  <c r="V590" i="9"/>
  <c r="L472" i="9"/>
  <c r="L27" i="9"/>
  <c r="L272" i="9"/>
  <c r="L567" i="9"/>
  <c r="L404" i="9"/>
  <c r="V483" i="9"/>
  <c r="L127" i="9"/>
  <c r="L470" i="9"/>
  <c r="L20" i="9"/>
  <c r="L438" i="9"/>
  <c r="L576" i="9"/>
  <c r="L432" i="9"/>
  <c r="V519" i="9"/>
  <c r="L398" i="9"/>
  <c r="L503" i="9"/>
  <c r="L151" i="9"/>
  <c r="L570" i="9"/>
  <c r="L574" i="9"/>
  <c r="L429" i="9"/>
  <c r="V513" i="9"/>
  <c r="L254" i="9"/>
  <c r="L489" i="9"/>
  <c r="L92" i="9"/>
  <c r="L462" i="9"/>
  <c r="L584" i="9"/>
  <c r="L440" i="9"/>
  <c r="V554" i="9"/>
  <c r="V135" i="9"/>
  <c r="V100" i="9"/>
  <c r="V244" i="9"/>
  <c r="V388" i="9"/>
  <c r="V532" i="9"/>
  <c r="L22" i="9"/>
  <c r="L165" i="9"/>
  <c r="L309" i="9"/>
  <c r="V101" i="9"/>
  <c r="V245" i="9"/>
  <c r="V389" i="9"/>
  <c r="V533" i="9"/>
  <c r="L23" i="9"/>
  <c r="L166" i="9"/>
  <c r="L310" i="9"/>
  <c r="V102" i="9"/>
  <c r="V246" i="9"/>
  <c r="V390" i="9"/>
  <c r="V534" i="9"/>
  <c r="L24" i="9"/>
  <c r="L167" i="9"/>
  <c r="L311" i="9"/>
  <c r="V91" i="9"/>
  <c r="V235" i="9"/>
  <c r="V379" i="9"/>
  <c r="V523" i="9"/>
  <c r="L13" i="9"/>
  <c r="L168" i="9"/>
  <c r="L312" i="9"/>
  <c r="V104" i="9"/>
  <c r="V248" i="9"/>
  <c r="V392" i="9"/>
  <c r="V536" i="9"/>
  <c r="L38" i="9"/>
  <c r="L181" i="9"/>
  <c r="L325" i="9"/>
  <c r="V117" i="9"/>
  <c r="V261" i="9"/>
  <c r="V82" i="9"/>
  <c r="L186" i="9"/>
  <c r="L162" i="9"/>
  <c r="V73" i="9"/>
  <c r="L390" i="9"/>
  <c r="L246" i="9"/>
  <c r="L102" i="9"/>
  <c r="V18" i="9"/>
  <c r="V469" i="9"/>
  <c r="V325" i="9"/>
  <c r="V181" i="9"/>
  <c r="L401" i="9"/>
  <c r="L257" i="9"/>
  <c r="L113" i="9"/>
  <c r="V29" i="9"/>
  <c r="V480" i="9"/>
  <c r="V336" i="9"/>
  <c r="V192" i="9"/>
  <c r="L388" i="9"/>
  <c r="L208" i="9"/>
  <c r="L41" i="9"/>
  <c r="V491" i="9"/>
  <c r="V275" i="9"/>
  <c r="L399" i="9"/>
  <c r="L111" i="9"/>
  <c r="V466" i="9"/>
  <c r="V409" i="9"/>
  <c r="L150" i="9"/>
  <c r="L378" i="9"/>
  <c r="L234" i="9"/>
  <c r="L90" i="9"/>
  <c r="V601" i="9"/>
  <c r="V457" i="9"/>
  <c r="V313" i="9"/>
  <c r="V169" i="9"/>
  <c r="L389" i="9"/>
  <c r="L245" i="9"/>
  <c r="L101" i="9"/>
  <c r="V17" i="9"/>
  <c r="V468" i="9"/>
  <c r="V324" i="9"/>
  <c r="V180" i="9"/>
  <c r="L364" i="9"/>
  <c r="L196" i="9"/>
  <c r="L29" i="9"/>
  <c r="V479" i="9"/>
  <c r="V251" i="9"/>
  <c r="L387" i="9"/>
  <c r="L99" i="9"/>
  <c r="V418" i="9"/>
  <c r="V606" i="9" l="1"/>
  <c r="L606" i="9"/>
</calcChain>
</file>

<file path=xl/sharedStrings.xml><?xml version="1.0" encoding="utf-8"?>
<sst xmlns="http://schemas.openxmlformats.org/spreadsheetml/2006/main" count="2966" uniqueCount="902">
  <si>
    <t>صندوق سهامی حفظ ارزش دماوند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</si>
  <si>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</si>
  <si>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</si>
  <si>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</si>
  <si>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</si>
  <si>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</si>
  <si>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</si>
  <si>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</si>
  <si>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</si>
  <si>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</si>
  <si>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</si>
  <si>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</si>
  <si>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</si>
  <si>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</si>
  <si>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</si>
  <si>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</si>
  <si>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</si>
  <si>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</si>
  <si>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</si>
  <si>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</si>
  <si>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اختیارخ آساس-40000-14031226</t>
  </si>
  <si>
    <t>اختیارخ آساس-45000-14031226</t>
  </si>
  <si>
    <t>اختیارخ رویین-11000-14031226</t>
  </si>
  <si>
    <t>اختیارخ رویین-12000-14031226</t>
  </si>
  <si>
    <t>اختیارخ شپنا-4000-1403/12/08</t>
  </si>
  <si>
    <t>اختیارف رویین-12000-14031226</t>
  </si>
  <si>
    <t>اخشان خراسان</t>
  </si>
  <si>
    <t>ایران خودرو دیزل</t>
  </si>
  <si>
    <t>ایران‌ خودرو</t>
  </si>
  <si>
    <t>ایمن خودرو شرق</t>
  </si>
  <si>
    <t>بانک تجارت</t>
  </si>
  <si>
    <t>بانک صادرات ایران</t>
  </si>
  <si>
    <t>بانک ملت</t>
  </si>
  <si>
    <t>پالایش نفت اصفهان</t>
  </si>
  <si>
    <t>توسعه نیشکر و  صنایع جانبی</t>
  </si>
  <si>
    <t>تولید انرژی برق شمس پاسارگاد</t>
  </si>
  <si>
    <t>ذوب آهن اصفهان</t>
  </si>
  <si>
    <t>سایپا</t>
  </si>
  <si>
    <t>سرمایه گذاری تامین اجتماعی</t>
  </si>
  <si>
    <t>صبا فولاد خلیج فارس</t>
  </si>
  <si>
    <t>صنایع ارتباطی آوا</t>
  </si>
  <si>
    <t>صنایع الکترونیک مادیران</t>
  </si>
  <si>
    <t>صنعتی‌ آما</t>
  </si>
  <si>
    <t>فرآورده های دامی ولبنی دالاهو</t>
  </si>
  <si>
    <t>فراوردههای غذایی وقند چهارمحال</t>
  </si>
  <si>
    <t>فولاد امیرکبیرکاشان</t>
  </si>
  <si>
    <t>فولاد مبارکه اصفهان</t>
  </si>
  <si>
    <t>گروه‌صنعتی‌سپاهان‌</t>
  </si>
  <si>
    <t>گواهي سپرده کالايي شمش طلا</t>
  </si>
  <si>
    <t>مدیریت نیروگاهی ایرانیان مپنا</t>
  </si>
  <si>
    <t>ملی‌ صنایع‌ مس‌ ایران‌</t>
  </si>
  <si>
    <t>نساجی هدیه البرز مشهد</t>
  </si>
  <si>
    <t>نورایستا پلاستیک</t>
  </si>
  <si>
    <t>کانی کربن طبس</t>
  </si>
  <si>
    <t>اختیارخ شتاب-14000-1404/01/20</t>
  </si>
  <si>
    <t>اختیارخ شتاب-15000-1404/02/10</t>
  </si>
  <si>
    <t>آلومینای ایران</t>
  </si>
  <si>
    <t>اختیارخ وبملت-1907-1404/01/27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</si>
  <si>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</si>
  <si>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</si>
  <si>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</si>
  <si>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</si>
  <si>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</si>
  <si>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</si>
  <si>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</si>
  <si>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</si>
  <si>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</si>
  <si>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</si>
  <si>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خودرو-3500-1404/01/06</t>
  </si>
  <si>
    <t>اختیار خرید</t>
  </si>
  <si>
    <t>موقعیت فروش</t>
  </si>
  <si>
    <t>-</t>
  </si>
  <si>
    <t>1404/01/06</t>
  </si>
  <si>
    <t>اختیارخ خودرو-2800-1404/01/06</t>
  </si>
  <si>
    <t>اختیارخ شستا-600-1404/01/20</t>
  </si>
  <si>
    <t>1404/01/20</t>
  </si>
  <si>
    <t>اختیارخ وتجارت-2200-1404/02/17</t>
  </si>
  <si>
    <t>1404/02/17</t>
  </si>
  <si>
    <t>1404/01/27</t>
  </si>
  <si>
    <t>موقعیت خرید</t>
  </si>
  <si>
    <t>اختیارخ وبملت-1643-1404/01/27</t>
  </si>
  <si>
    <t>اختیارخ فولاد-5500-1403/12/01</t>
  </si>
  <si>
    <t>1403/12/01</t>
  </si>
  <si>
    <t>اختیارخ وتجارت-2200-1403/12/15</t>
  </si>
  <si>
    <t>1403/12/15</t>
  </si>
  <si>
    <t>اختیارخ وتجارت-1700-1403/12/15</t>
  </si>
  <si>
    <t>اختیارخ وبملت-2054-1404/03/21</t>
  </si>
  <si>
    <t>1404/03/21</t>
  </si>
  <si>
    <t>اختیارخ خودرو-3750-1404/02/03</t>
  </si>
  <si>
    <t>1404/02/03</t>
  </si>
  <si>
    <t>اختیارخ خودرو-2800-1403/12/01</t>
  </si>
  <si>
    <t>اختیارخ خودرو-2200-1404/02/03</t>
  </si>
  <si>
    <t>اختیارخ ذوب-400-1404/03/21</t>
  </si>
  <si>
    <t>اختیارخ خساپا-3000-1403/12/22</t>
  </si>
  <si>
    <t>1403/12/22</t>
  </si>
  <si>
    <t>اختیارخ خودرو-3250-1404/01/06</t>
  </si>
  <si>
    <t>اختیارخ ذوب-500-1403/12/22</t>
  </si>
  <si>
    <t>اختیارف رویین-11000-14031226</t>
  </si>
  <si>
    <t>اختیار فروش</t>
  </si>
  <si>
    <t>1403/12/26</t>
  </si>
  <si>
    <t>اختیارخ وبملت-1760-1404/03/21</t>
  </si>
  <si>
    <t>اختیارخ وبملت-1760-1404/01/27</t>
  </si>
  <si>
    <t>اختیارخ وبملت-1907-1404/03/21</t>
  </si>
  <si>
    <t>اختیارخ خودرو-3000-1403/12/01</t>
  </si>
  <si>
    <t>اختیارخ وتجارت-2000-1403/12/15</t>
  </si>
  <si>
    <t>اختیارخ خساپا-3500-1403/12/22</t>
  </si>
  <si>
    <t>اختیارخ فولاد-5000-1403/12/01</t>
  </si>
  <si>
    <t>اختیارخ وتجارت-1800-1403/12/15</t>
  </si>
  <si>
    <t>اختیارخ وتجارت-1900-1403/12/15</t>
  </si>
  <si>
    <t>اختیارخ شستا-1900-1404/02/10</t>
  </si>
  <si>
    <t>1404/02/10</t>
  </si>
  <si>
    <t>اختیارخ وبملت-1526-1404/01/27</t>
  </si>
  <si>
    <t>اختیارخ خودرو-2000-1404/01/06</t>
  </si>
  <si>
    <t>اختیارخ ذوب-400-1404/02/24</t>
  </si>
  <si>
    <t>1404/02/24</t>
  </si>
  <si>
    <t>اختیارخ شستا-750-1403/12/08</t>
  </si>
  <si>
    <t>1403/12/08</t>
  </si>
  <si>
    <t>اختیارخ خودرو-3500-1404/02/03</t>
  </si>
  <si>
    <t>اختیارخ شستا-1400-1404/01/20</t>
  </si>
  <si>
    <t>اختیارخ خساپا-3250-1403/12/22</t>
  </si>
  <si>
    <t>اختیارخ خساپا-2400-1403/12/22</t>
  </si>
  <si>
    <t>اختیارخ ذوب-500-1404/02/24</t>
  </si>
  <si>
    <t>اختیارخ وبملت-2054-1404/01/27</t>
  </si>
  <si>
    <t>اختیارخ خودرو-3000-1404/01/06</t>
  </si>
  <si>
    <t>اختیارخ فولاد-4500-1403/12/01</t>
  </si>
  <si>
    <t>اختیارخ شستا-1350-1403/12/08</t>
  </si>
  <si>
    <t>اختیارخ ذوب-400-1403/12/22</t>
  </si>
  <si>
    <t>اختیارخ خودرو-3000-1404/02/03</t>
  </si>
  <si>
    <t>اختیارخ شستا-1450-1403/12/08</t>
  </si>
  <si>
    <t>اختیارخ شپنا-3500-1403/12/08</t>
  </si>
  <si>
    <t>اختیارخ خودرو-2400-1404/03/07</t>
  </si>
  <si>
    <t>1404/03/07</t>
  </si>
  <si>
    <t>اختیارخ ذوب-400-1404/01/20</t>
  </si>
  <si>
    <t>اختیارخ خودرو-3750-1404/01/06</t>
  </si>
  <si>
    <t>اختیارخ شستا-1250-1403/12/08</t>
  </si>
  <si>
    <t>اختیارخ شستا-2200-1404/04/11</t>
  </si>
  <si>
    <t>1404/04/11</t>
  </si>
  <si>
    <t>اختیارخ ذوب-600-1404/01/20</t>
  </si>
  <si>
    <t>اختیارخ ذوب-600-1404/02/24</t>
  </si>
  <si>
    <t>اختیارخ شستا-850-1403/12/08</t>
  </si>
  <si>
    <t>اختیارخ ذوب-500-1404/01/20</t>
  </si>
  <si>
    <t>اختیارخ شستا-1150-1403/12/08</t>
  </si>
  <si>
    <t>اختیارخ خودرو-2600-1404/01/06</t>
  </si>
  <si>
    <t>اختیارخ خودرو-2800-1404/02/03</t>
  </si>
  <si>
    <t>اختیارخ خودرو-3250-1403/12/01</t>
  </si>
  <si>
    <t>اختیارخ خودرو-2000-1404/02/03</t>
  </si>
  <si>
    <t>اختیارخ شستا-1100-1404/01/20</t>
  </si>
  <si>
    <t>اختیارخ خساپا-2600-1403/12/22</t>
  </si>
  <si>
    <t>اختیارخ شستا-900-1404/01/20</t>
  </si>
  <si>
    <t>اختیارخ خساپا-2800-1403/12/22</t>
  </si>
  <si>
    <t>اختیارخ شستا-1200-1404/02/10</t>
  </si>
  <si>
    <t>اختیارخ شستا-1050-1403/12/08</t>
  </si>
  <si>
    <t>اختیارخ خودرو-3250-1404/02/03</t>
  </si>
  <si>
    <t>اختیارخ شستا-1200-1404/04/11</t>
  </si>
  <si>
    <t>اختیارخ شستا-1300-1404/01/20</t>
  </si>
  <si>
    <t>اختیارخ خودرو-2200-1403/12/01</t>
  </si>
  <si>
    <t>اختیارخ ذوب-300-1403/12/22</t>
  </si>
  <si>
    <t>اختیارخ ذوب-500-1404/03/21</t>
  </si>
  <si>
    <t>اختیارخ خساپا-3500-1404/03/28</t>
  </si>
  <si>
    <t>1404/03/28</t>
  </si>
  <si>
    <t>اختیارخ خساپا-3500-1404/02/31</t>
  </si>
  <si>
    <t>1404/02/31</t>
  </si>
  <si>
    <t>اختیارخ شستا-1300-1404/02/10</t>
  </si>
  <si>
    <t>اختیارخ خساپا-3250-1404/02/31</t>
  </si>
  <si>
    <t>اختیارخ ذوب-500-1404/04/25</t>
  </si>
  <si>
    <t>1404/04/25</t>
  </si>
  <si>
    <t>اختیارخ خساپا-3000-1404/01/27</t>
  </si>
  <si>
    <t>اختیارخ شستا-1200-1404/01/20</t>
  </si>
  <si>
    <t>اختیارخ شستا-1400-1404/02/10</t>
  </si>
  <si>
    <t>اختیارخ خودرو-4000-1404/03/07</t>
  </si>
  <si>
    <t>اختیارخ وبملت-2347-1404/01/27</t>
  </si>
  <si>
    <t>اختیارخ وبملت-2200-1404/01/27</t>
  </si>
  <si>
    <t>اختیارخ خساپا-2800-1404/03/28</t>
  </si>
  <si>
    <t>اختیارخ ذوب-400-1404/04/25</t>
  </si>
  <si>
    <t>اختیارخ خساپا-3000-1404/03/28</t>
  </si>
  <si>
    <t>اختیارخ شستا-1100-1404/04/11</t>
  </si>
  <si>
    <t>اختیارخ خساپا-3250-1404/03/28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</si>
  <si>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</si>
  <si>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</si>
  <si>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</si>
  <si>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</si>
  <si>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</si>
  <si>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</si>
  <si>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</si>
  <si>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</si>
  <si>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</si>
  <si>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</si>
  <si>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گل گهر504-3ماهه23%</t>
  </si>
  <si>
    <t>بله</t>
  </si>
  <si>
    <t>1403/04/18</t>
  </si>
  <si>
    <t>1405/04/18</t>
  </si>
  <si>
    <t>صکوک مرابحه فولاژ612-بدون ضامن</t>
  </si>
  <si>
    <t>1402/12/22</t>
  </si>
  <si>
    <t>1406/12/22</t>
  </si>
  <si>
    <t>مرابحه سمگا-دماوند060907</t>
  </si>
  <si>
    <t>1402/09/07</t>
  </si>
  <si>
    <t>1406/09/07</t>
  </si>
  <si>
    <t>صکوک اجاره اخابر61-3ماهه23%</t>
  </si>
  <si>
    <t>1402/11/14</t>
  </si>
  <si>
    <t>1406/11/14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</si>
  <si>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</si>
  <si>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</si>
  <si>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</si>
  <si>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</si>
  <si>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</si>
  <si>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</si>
  <si>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</si>
  <si>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</si>
  <si>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</si>
  <si>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</si>
  <si>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0.00%</t>
  </si>
  <si>
    <t>0.62%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</si>
  <si>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</si>
  <si>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</si>
  <si>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</si>
  <si>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</si>
  <si>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</si>
  <si>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</si>
  <si>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290-8100-16508474-2</t>
  </si>
  <si>
    <t>0.18%</t>
  </si>
  <si>
    <t>سپرده کوتاه مدت بانک سینا گیشا 399.816.4996319.1</t>
  </si>
  <si>
    <t>0.04%</t>
  </si>
  <si>
    <t>سپرده کوتاه مدت بانک سامان میدان سرو 849-810-4561552-1</t>
  </si>
  <si>
    <t>سپرده کوتاه مدت بانک سامان میدان سرو 849-841-4561552-1</t>
  </si>
  <si>
    <t>سپرده کوتاه مدت بانک شهر خیابان خرمشهر 7001003086530</t>
  </si>
  <si>
    <t>سپرده بلند مدت بانک پاسارگاد جهان کودک 290.304.16508474.1</t>
  </si>
  <si>
    <t>2.06%</t>
  </si>
  <si>
    <t>سپرده بلند مدت بانک پاسارگاد جهان کودک 290.304.16508474.2</t>
  </si>
  <si>
    <t>1.58%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</si>
  <si>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</si>
  <si>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</si>
  <si>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</si>
  <si>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</si>
  <si>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</si>
  <si>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</si>
  <si>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</si>
  <si>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</si>
  <si>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</si>
  <si>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</si>
  <si>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</si>
  <si>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</si>
  <si>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</si>
  <si>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</si>
  <si>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</si>
  <si>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</si>
  <si>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</si>
  <si>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</si>
  <si>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</si>
  <si>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</si>
  <si>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</si>
  <si>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</si>
  <si>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</si>
  <si>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</si>
  <si>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</si>
  <si>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فرابورس ایران</t>
  </si>
  <si>
    <t>ح. گسترش سوخت سبززاگرس(س. عام)</t>
  </si>
  <si>
    <t>دانش بنیان پویا نیرو</t>
  </si>
  <si>
    <t>بهار رز عالیس چناران</t>
  </si>
  <si>
    <t>دارویی و نهاده های زاگرس دارو</t>
  </si>
  <si>
    <t>اختیارخ خودرو-2800-1403/04/06</t>
  </si>
  <si>
    <t>گ.س.وت.ص.پتروشیمی خلیج فارس</t>
  </si>
  <si>
    <t>گسترش سوخت سبززاگرس(سهامی عام)</t>
  </si>
  <si>
    <t>بانک سامان</t>
  </si>
  <si>
    <t>آنتی بیوتیک سازی ایران</t>
  </si>
  <si>
    <t>اختیارخ خودرو-3000-1403/09/07</t>
  </si>
  <si>
    <t>گروه سرمایه گذاری سپهر صادرات</t>
  </si>
  <si>
    <t>گواهی سپرده کالایی شمش طلا</t>
  </si>
  <si>
    <t>گروه دارویی برکت</t>
  </si>
  <si>
    <t>ح.آهن و فولاد غدیر ایرانیان</t>
  </si>
  <si>
    <t>بین المللی توسعه ص. معادن غدیر</t>
  </si>
  <si>
    <t>اختیارخ خودرو-2800-1403/09/07</t>
  </si>
  <si>
    <t>اختیارخ شستا-1050-1403/09/14</t>
  </si>
  <si>
    <t>داده گسترعصرنوین-های وب</t>
  </si>
  <si>
    <t>سرمایه گذاری صدرتامین</t>
  </si>
  <si>
    <t>نساجی بابکان</t>
  </si>
  <si>
    <t>بیمه اتکایی ایران معین</t>
  </si>
  <si>
    <t>پارس خودرو</t>
  </si>
  <si>
    <t>س. توسعه و عمران استان کرمان</t>
  </si>
  <si>
    <t>بانک دی</t>
  </si>
  <si>
    <t>تامین سرمایه دماوند</t>
  </si>
  <si>
    <t>تولیدی برنا باطری</t>
  </si>
  <si>
    <t>اختیارخ خساپا-2600-1403/10/26</t>
  </si>
  <si>
    <t>پالایش نفت تهران</t>
  </si>
  <si>
    <t>اختیارخ وبصادر-2200-1403/09/21</t>
  </si>
  <si>
    <t>فولاد سیرجان ایرانیان</t>
  </si>
  <si>
    <t>پالایش نفت بندرعباس</t>
  </si>
  <si>
    <t>زامیاد</t>
  </si>
  <si>
    <t>بیمه کوثر</t>
  </si>
  <si>
    <t>-2-2</t>
  </si>
  <si>
    <t>درآمد حاصل از سرمایه­گذاری در واحدهای صندوق</t>
  </si>
  <si>
    <t>درآمد سود صندوق</t>
  </si>
  <si>
    <t>صندوق س.بخشی صنایع سورنا-ب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</si>
  <si>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</si>
  <si>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</si>
  <si>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</si>
  <si>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</si>
  <si>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اندیمشک07-6ماهه23%</t>
  </si>
  <si>
    <t>مرابحه ماموت تریلرمانا 080210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</si>
  <si>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</si>
  <si>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</si>
  <si>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</si>
  <si>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</si>
  <si>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</si>
  <si>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</si>
  <si>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جهان کودک 290.313.16508474.1</t>
  </si>
  <si>
    <t>سپرده بلند مدت بانک پاسارگاد جهان کودک 290.307.16508474.3</t>
  </si>
  <si>
    <t>سپرده بلند مدت بانک پاسارگاد جهان کودک 290.307.16508474.4</t>
  </si>
  <si>
    <t>سپرده بلند مدت بانک پاسارگاد جهان کودک 290.307.16508474.5</t>
  </si>
  <si>
    <t>سپرده بلند مدت بانک پاسارگاد جهان کودک 290-307-16508474-6</t>
  </si>
  <si>
    <t>سپرده بلند مدت بانک پاسارگاد جهان کودک 290.303.16508474.1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</si>
  <si>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</si>
  <si>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</si>
  <si>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</si>
  <si>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</si>
  <si>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</si>
  <si>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</si>
  <si>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</si>
  <si>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</si>
  <si>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</si>
  <si>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</si>
  <si>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</si>
  <si>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</si>
  <si>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1403/04/28</t>
  </si>
  <si>
    <t>1403/03/30</t>
  </si>
  <si>
    <t>1403/03/31</t>
  </si>
  <si>
    <t>1403/04/24</t>
  </si>
  <si>
    <t>1403/10/15</t>
  </si>
  <si>
    <t>1403/04/13</t>
  </si>
  <si>
    <t>1403/05/30</t>
  </si>
  <si>
    <t>1403/03/19</t>
  </si>
  <si>
    <t>1403/07/28</t>
  </si>
  <si>
    <t>1403/03/23</t>
  </si>
  <si>
    <t>1403/04/23</t>
  </si>
  <si>
    <t>1403/04/20</t>
  </si>
  <si>
    <t>1403/12/20</t>
  </si>
  <si>
    <t>سود اوراق بهادار با درآمد ثابت</t>
  </si>
  <si>
    <t>نرخ سود علی الحساب</t>
  </si>
  <si>
    <t>درآمد سود</t>
  </si>
  <si>
    <t>خالص درآمد</t>
  </si>
  <si>
    <t>1408/02/10</t>
  </si>
  <si>
    <t>1406/10/23</t>
  </si>
  <si>
    <t>1407/10/06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</si>
  <si>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</si>
  <si>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</si>
  <si>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</si>
  <si>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</si>
  <si>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</si>
  <si>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</si>
  <si>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</si>
  <si>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دفتری اختیار</t>
  </si>
  <si>
    <t>بهای تمام شده سهم</t>
  </si>
  <si>
    <t>کارمزد اعمال</t>
  </si>
  <si>
    <t>مالیات اعمال</t>
  </si>
  <si>
    <t>سود(زیان)اعمال</t>
  </si>
  <si>
    <t>ضسپا20191</t>
  </si>
  <si>
    <t>ضملت01141</t>
  </si>
  <si>
    <t>ضملت01151</t>
  </si>
  <si>
    <t>ضملت01181</t>
  </si>
  <si>
    <t>ضذوب01141</t>
  </si>
  <si>
    <t>ضذوب20041</t>
  </si>
  <si>
    <t>ضستا40261</t>
  </si>
  <si>
    <t>درآمد ناشی از تغییر قیمت اوراق بهادار</t>
  </si>
  <si>
    <t>سود و زیان ناشی از تغییر قیمت</t>
  </si>
  <si>
    <t>ضستا01201</t>
  </si>
  <si>
    <t>ضملت30511</t>
  </si>
  <si>
    <t>ضجار20521</t>
  </si>
  <si>
    <t>ضخود01381</t>
  </si>
  <si>
    <t>ضخود01351</t>
  </si>
  <si>
    <t>ضذوب30391</t>
  </si>
  <si>
    <t>ضخود01371</t>
  </si>
  <si>
    <t>ضذوب30381</t>
  </si>
  <si>
    <t>ضخود20511</t>
  </si>
  <si>
    <t>ضسپا30441</t>
  </si>
  <si>
    <t>ضخود20581</t>
  </si>
  <si>
    <t>ضسپا30421</t>
  </si>
  <si>
    <t>ضملت30501</t>
  </si>
  <si>
    <t>ضملت01161</t>
  </si>
  <si>
    <t>ضستا40251</t>
  </si>
  <si>
    <t>ضملت30491</t>
  </si>
  <si>
    <t>ضسپا30431</t>
  </si>
  <si>
    <t>ضخود20571</t>
  </si>
  <si>
    <t>ضخود01311</t>
  </si>
  <si>
    <t>ضستا20391</t>
  </si>
  <si>
    <t>ضستا20451</t>
  </si>
  <si>
    <t>ضذوب20021</t>
  </si>
  <si>
    <t>ضخود30891</t>
  </si>
  <si>
    <t>ضستا40351</t>
  </si>
  <si>
    <t>ضسپا30411</t>
  </si>
  <si>
    <t>ضذوب40021</t>
  </si>
  <si>
    <t>ضخود20551</t>
  </si>
  <si>
    <t>ضذوب01131</t>
  </si>
  <si>
    <t>ضخود01391</t>
  </si>
  <si>
    <t>ضستا01261</t>
  </si>
  <si>
    <t>ضخود20541</t>
  </si>
  <si>
    <t>ضستا20401</t>
  </si>
  <si>
    <t>ضخود30961</t>
  </si>
  <si>
    <t>ضخود20501</t>
  </si>
  <si>
    <t>ضخود01341</t>
  </si>
  <si>
    <t>ضستا01271</t>
  </si>
  <si>
    <t>ضملت01191</t>
  </si>
  <si>
    <t>ضستا01251</t>
  </si>
  <si>
    <t>ضملت01201</t>
  </si>
  <si>
    <t>ضستا01231</t>
  </si>
  <si>
    <t>ضخود20561</t>
  </si>
  <si>
    <t>ضستا20381</t>
  </si>
  <si>
    <t>ضستا01281</t>
  </si>
  <si>
    <t>ضذوب40031</t>
  </si>
  <si>
    <t>ضسپا01081</t>
  </si>
  <si>
    <t>ضسپا20181</t>
  </si>
  <si>
    <t>ضخود01361</t>
  </si>
  <si>
    <t>ضذوب20031</t>
  </si>
  <si>
    <t>فراورده های غذایی وقند چهارمحال</t>
  </si>
  <si>
    <t>اختیارخ وبملت-2600-1404/01/27</t>
  </si>
  <si>
    <t>اختیارخ وبملت-2800-1404/01/27</t>
  </si>
  <si>
    <t>اختیارخ وبملت-3000-1404/01/27</t>
  </si>
  <si>
    <t>اختیارخ وبملت-3250-1404/01/27</t>
  </si>
  <si>
    <t>اختیارخ وبملت-3500-1404/01/27</t>
  </si>
  <si>
    <t>اختیارخ وبملت-3000-1404/03/21</t>
  </si>
  <si>
    <t>اختیارخ وبملت-3250-1404/03/21</t>
  </si>
  <si>
    <t>اختیارخ وبملت-3500-1404/03/21</t>
  </si>
  <si>
    <t>اختیارخ هم وزن-12000-14030604</t>
  </si>
  <si>
    <t>اختیارخ سرو-140000-1403/03/09</t>
  </si>
  <si>
    <t>اختیارخ اهرم-22000-1403/03/23</t>
  </si>
  <si>
    <t>اختیارخ اهرم-20000-1403/03/23</t>
  </si>
  <si>
    <t>اختیارخ فصبا-4100-14030320</t>
  </si>
  <si>
    <t>اختیارخ فصبا-4600-14030320</t>
  </si>
  <si>
    <t>اختیارخ فصبا-5600-14030320</t>
  </si>
  <si>
    <t>اختیارخ فرابورس-7000-14030302</t>
  </si>
  <si>
    <t>اختیارخ موج-12500-14030403</t>
  </si>
  <si>
    <t>اختیارخ کرمان-998-14030302</t>
  </si>
  <si>
    <t>اختیارخ کرمان-1098-14030302</t>
  </si>
  <si>
    <t>اختیارخ کرمان-1198-14030302</t>
  </si>
  <si>
    <t>اختیارخ کرمان-1298-14030302</t>
  </si>
  <si>
    <t>اختیارخ خپارس-850-14030410</t>
  </si>
  <si>
    <t>اختیارخ خپارس-900-14030410</t>
  </si>
  <si>
    <t>اختیارخ خپارس-950-14030410</t>
  </si>
  <si>
    <t>اختیارخ خپارس-1050-14030410</t>
  </si>
  <si>
    <t>اختیارخ دی-750-14030410</t>
  </si>
  <si>
    <t>اختیارخ دی-800-14030410</t>
  </si>
  <si>
    <t>اختیارخ دی-900-14030410</t>
  </si>
  <si>
    <t>اختیارخ دی-950-14030410</t>
  </si>
  <si>
    <t>اختیارخ دی-1000-14030410</t>
  </si>
  <si>
    <t>اختیارخ دی-850-14030410</t>
  </si>
  <si>
    <t>اختیارخ توان-22000-14030327</t>
  </si>
  <si>
    <t>اختیارخ توان-18000-14030327</t>
  </si>
  <si>
    <t>اختیارخ ذوب-345-1403/03/23</t>
  </si>
  <si>
    <t>اختیارخ ذوب-424-1403/03/23</t>
  </si>
  <si>
    <t>اختیارخ ذوب-530-1403/03/23</t>
  </si>
  <si>
    <t>اختیارخ ذوب-4500-1403/03/23</t>
  </si>
  <si>
    <t>اختیارخ فملی-5769-1403/03/13</t>
  </si>
  <si>
    <t>اختیارخ فملی-7692-1403/03/13</t>
  </si>
  <si>
    <t>اختیارخ فصبا-3900-14030320</t>
  </si>
  <si>
    <t>اختیارخ خاور-2074-14030320</t>
  </si>
  <si>
    <t>اختیارخ خاور-2228-14030320</t>
  </si>
  <si>
    <t>اختیارخ خاور-2383-14030320</t>
  </si>
  <si>
    <t>اختیارف خودرو-2600-1403/03/09</t>
  </si>
  <si>
    <t>اختیارف خودرو-2800-1403/03/09</t>
  </si>
  <si>
    <t>اختیارف خودرو-3000-1403/03/09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</si>
  <si>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</si>
  <si>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</si>
  <si>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</si>
  <si>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</si>
  <si>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</si>
  <si>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</si>
  <si>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</si>
  <si>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</si>
  <si>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</si>
  <si>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</si>
  <si>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</si>
  <si>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</si>
  <si>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</si>
  <si>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</si>
  <si>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</si>
  <si>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</si>
  <si>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</si>
  <si>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</si>
  <si>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</si>
  <si>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</si>
  <si>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</si>
  <si>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</si>
  <si>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</si>
  <si>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</si>
  <si>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</si>
  <si>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اختیارف خودرو-3000-1403/04/06</t>
  </si>
  <si>
    <t>اختیارخ خودرو-1900-1403/04/06</t>
  </si>
  <si>
    <t>اختیارخ خودرو-2000-1403/04/06</t>
  </si>
  <si>
    <t>اختیارخ خودرو-2200-1403/04/06</t>
  </si>
  <si>
    <t>اختیارخ خودرو-2400-1403/04/06</t>
  </si>
  <si>
    <t>اختیارخ خودرو-2600-1403/04/06</t>
  </si>
  <si>
    <t>اختیارخ خودرو-3000-1403/04/06</t>
  </si>
  <si>
    <t>اختیارخ خودرو-3250-1403/04/06</t>
  </si>
  <si>
    <t>اختیارخ خودرو-1800-1403/04/06</t>
  </si>
  <si>
    <t>اختیارخ پترول-1300-1403/04/27</t>
  </si>
  <si>
    <t>اختیارخ برکت-5500-1403/04/20</t>
  </si>
  <si>
    <t>اختیارخ برکت-6000-1403/04/20</t>
  </si>
  <si>
    <t>اختیارخ شبندر-12000-1403/04/06</t>
  </si>
  <si>
    <t>اختیارخ شستا-700-1403/04/13</t>
  </si>
  <si>
    <t>اختیارخ شستا-800-1403/04/13</t>
  </si>
  <si>
    <t>اختیارخ شستا-900-1403/04/13</t>
  </si>
  <si>
    <t>اختیارخ شستا-1000-1403/04/13</t>
  </si>
  <si>
    <t>اختیارخ شستا-1100-1403/04/13</t>
  </si>
  <si>
    <t>اختیارخ شستا-1200-1403/04/13</t>
  </si>
  <si>
    <t>اختیارخ شستا-1300-1403/04/13</t>
  </si>
  <si>
    <t>اختیارخ شتاب-9000-1403/04/20</t>
  </si>
  <si>
    <t>اختیارخ شتاب-10000-1403/04/20</t>
  </si>
  <si>
    <t>اختیارخ شتاب-11000-1403/04/20</t>
  </si>
  <si>
    <t>اختیارخ شپنا-5500-1403/04/13</t>
  </si>
  <si>
    <t>اختیارخ شپنا-6000-1403/04/13</t>
  </si>
  <si>
    <t>اختیارخ شپنا-6500-1403/04/13</t>
  </si>
  <si>
    <t>اختیارخ فولاد-5000-1403/03/30</t>
  </si>
  <si>
    <t>اختیارخ فولاد-5500-1403/03/30</t>
  </si>
  <si>
    <t>اختیارخ وتجارت-1000-1403/04/13</t>
  </si>
  <si>
    <t>اختیارخ وتجارت-1100-1403/04/13</t>
  </si>
  <si>
    <t>اختیارخ وتجارت-1200-1403/04/13</t>
  </si>
  <si>
    <t>اختیارخ وتجارت-1300-1403/04/13</t>
  </si>
  <si>
    <t>اختیارخ وتجارت-1500-1403/04/13</t>
  </si>
  <si>
    <t>اختیارخ وتجارت-1600-1403/04/13</t>
  </si>
  <si>
    <t>اختیارخ خساپا-1900-1403/04/20</t>
  </si>
  <si>
    <t>اختیارخ خساپا-2200-1403/04/20</t>
  </si>
  <si>
    <t>اختیارخ خساپا-2400-1403/04/20</t>
  </si>
  <si>
    <t>اختیارخ خساپا-2600-1403/04/20</t>
  </si>
  <si>
    <t>اختیارف اهرم-20000-1403/04/27</t>
  </si>
  <si>
    <t>اختیارف اهرم-22000-1403/04/27</t>
  </si>
  <si>
    <t>اختیارف اهرم-18000-1403/04/27</t>
  </si>
  <si>
    <t>اختیارخ خساپا-2800-1403/04/20</t>
  </si>
  <si>
    <t>اختیارخ اهرم-20000-1403/04/27</t>
  </si>
  <si>
    <t>اختیارخ کرمان-1000-14030417</t>
  </si>
  <si>
    <t>اختیارخ کرمان-1200-14030417</t>
  </si>
  <si>
    <t>اختیارخ شستا-800-1403/05/03</t>
  </si>
  <si>
    <t>اختیارخ شستا-900-1403/05/03</t>
  </si>
  <si>
    <t>اختیارخ شستا-1000-1403/05/03</t>
  </si>
  <si>
    <t>اختیارخ شستا-1100-1403/05/03</t>
  </si>
  <si>
    <t>اختیارخ شستا-1200-1403/05/03</t>
  </si>
  <si>
    <t>اختیارخ شستا-1300-1403/05/03</t>
  </si>
  <si>
    <t>اختیارخ های وب-800-1403/05/28</t>
  </si>
  <si>
    <t>اختیارخ فملی-4500-1403/05/17</t>
  </si>
  <si>
    <t>اختیارخ ذوب-200-1403/05/24</t>
  </si>
  <si>
    <t>اختیارخ ذوب-300-1403/05/24</t>
  </si>
  <si>
    <t>اختیارخ ذوب-400-1403/05/24</t>
  </si>
  <si>
    <t>اختیارخ ذوب-500-1403/05/24</t>
  </si>
  <si>
    <t>اختیارخ های وب-700-1403/05/28</t>
  </si>
  <si>
    <t>اختیارخ وبصادر-1683-1403/05/17</t>
  </si>
  <si>
    <t>اختیارخ وبصادر-1800-1403/05/17</t>
  </si>
  <si>
    <t>اختیارخ فولاد-4100-1403/05/31</t>
  </si>
  <si>
    <t>اختیارف اهرم-22000-1403/05/31</t>
  </si>
  <si>
    <t>اختیارخ وکغدیر-16000-03/05/10</t>
  </si>
  <si>
    <t>اختیارخ فولاد-5000-1403/05/31</t>
  </si>
  <si>
    <t>اختیارخ فولاد-5100-1403/05/31</t>
  </si>
  <si>
    <t>اختیارخ وبملت-1818-1403/05/24</t>
  </si>
  <si>
    <t>اختیارخ وبملت-2000-1403/05/24</t>
  </si>
  <si>
    <t>اختیارخ وبملت-2118-1403/05/24</t>
  </si>
  <si>
    <t>اختیارخ وبملت-2318-1403/05/24</t>
  </si>
  <si>
    <t>اختیارخ وبملت-1700-1403/05/24</t>
  </si>
  <si>
    <t>اختیارخ شتاب-7500-1403/06/07</t>
  </si>
  <si>
    <t>اختیارخ شتاب-8000-1403/06/07</t>
  </si>
  <si>
    <t>اختیارخ شتاب-9000-1403/06/07</t>
  </si>
  <si>
    <t>اختیارخ شتاب-10000-1403/06/07</t>
  </si>
  <si>
    <t>اختیارخ شتاب-11000-1403/06/07</t>
  </si>
  <si>
    <t>اختیارخ شتاب-12000-1403/06/07</t>
  </si>
  <si>
    <t>اختیارخ شپنا-4390-1403/06/21</t>
  </si>
  <si>
    <t>اختیارخ شستا-700-1403/06/11</t>
  </si>
  <si>
    <t>اختیارخ شستا-800-1403/06/11</t>
  </si>
  <si>
    <t>اختیارخ شستا-900-1403/06/11</t>
  </si>
  <si>
    <t>اختیارخ شستا-1000-1403/06/11</t>
  </si>
  <si>
    <t>اختیارخ شستا-1100-1403/06/11</t>
  </si>
  <si>
    <t>اختیارخ شستا-1200-1403/06/11</t>
  </si>
  <si>
    <t>اختیارخ شستا-1300-1403/06/11</t>
  </si>
  <si>
    <t>اختیارخ خاور-1700-14030521</t>
  </si>
  <si>
    <t>اختیارخ خاور-1800-14030521</t>
  </si>
  <si>
    <t>اختیارخ خاور-2200-14030521</t>
  </si>
  <si>
    <t>اختیارخ وتجارت-1334-1403/06/21</t>
  </si>
  <si>
    <t>اختیارخ وتجارت-1500-1403/06/21</t>
  </si>
  <si>
    <t>اختیارخ وتجارت-1534-1403/06/21</t>
  </si>
  <si>
    <t>اختیارخ وتجارت-1634-1403/06/21</t>
  </si>
  <si>
    <t>اختیارخ وتجارت-1734-1403/06/21</t>
  </si>
  <si>
    <t>اختیارخ فصبا-3200-14030521</t>
  </si>
  <si>
    <t>اختیارخ فصبا-3400-14030521</t>
  </si>
  <si>
    <t>اختیارخ فصبا-3800-14030521</t>
  </si>
  <si>
    <t>اختیارخ فصبا-4000-14030521</t>
  </si>
  <si>
    <t>اختیارخ فصبا-3200-14030715</t>
  </si>
  <si>
    <t>اختیارخ فصبا-3400-14030715</t>
  </si>
  <si>
    <t>اختیارخ فصبا-3600-14030715</t>
  </si>
  <si>
    <t>اختیارخ اهرم-18000-1403/07/25</t>
  </si>
  <si>
    <t>اختیارخ دی-650-14030507</t>
  </si>
  <si>
    <t>اختیارخ دی-700-14030507</t>
  </si>
  <si>
    <t>اختیارخ خپارس-800-14030514</t>
  </si>
  <si>
    <t>اختیارخ کرمان-950-14030514</t>
  </si>
  <si>
    <t>اختیارخ کرمان-1100-14030514</t>
  </si>
  <si>
    <t>اختیارخ اهرم-15000-1403/06/28</t>
  </si>
  <si>
    <t>اختیارخ اهرم-16000-1403/06/28</t>
  </si>
  <si>
    <t>اختیارخ اهرم-18000-1403/06/28</t>
  </si>
  <si>
    <t>اختیارخ اهرم-20000-1403/07/25</t>
  </si>
  <si>
    <t>اختیارخ آساس-34000-14030618</t>
  </si>
  <si>
    <t>اختیارخ آساس-36000-14030618</t>
  </si>
  <si>
    <t>اختیارخ آساس-38000-14030618</t>
  </si>
  <si>
    <t>اختیارخ آساس-40000-14030618</t>
  </si>
  <si>
    <t>اختیارخ آساس-45000-14030618</t>
  </si>
  <si>
    <t>اختیارخ آساس-40000-14031030</t>
  </si>
  <si>
    <t>اختیارخ آساس-45000-14031030</t>
  </si>
  <si>
    <t>اختیارخ شستا-700-1403/07/11</t>
  </si>
  <si>
    <t>اختیارخ شستا-800-1403/07/11</t>
  </si>
  <si>
    <t>اختیارخ شستا-1000-1403/07/11</t>
  </si>
  <si>
    <t>اختیارخ شستا-1100-1403/07/11</t>
  </si>
  <si>
    <t>اختیارخ شستا-1200-1403/07/11</t>
  </si>
  <si>
    <t>اختیارخ شستا-1100-1403/08/09</t>
  </si>
  <si>
    <t>اختیارخ شستا-1200-1403/08/09</t>
  </si>
  <si>
    <t>اختیارخ شستا-550-1403/08/09</t>
  </si>
  <si>
    <t>اختیارخ شستا-650-1403/08/09</t>
  </si>
  <si>
    <t>اختیارخ شستا-850-1403/08/09</t>
  </si>
  <si>
    <t>اختیارخ خودرو-2800-1403/05/10</t>
  </si>
  <si>
    <t>اختیارخ خودرو-3250-1403/05/10</t>
  </si>
  <si>
    <t>اختیارخ خودرو-2000-1403/08/02</t>
  </si>
  <si>
    <t>اختیارخ خودرو-2800-1403/07/04</t>
  </si>
  <si>
    <t>اختیارخ خودرو-2200-1403/05/10</t>
  </si>
  <si>
    <t>اختیارخ خودرو-2600-1403/05/10</t>
  </si>
  <si>
    <t>اختیارخ خودرو-3000-1403/05/10</t>
  </si>
  <si>
    <t>اختیارخ خودرو-2200-1403/06/07</t>
  </si>
  <si>
    <t>اختیارخ خودرو-2400-1403/06/07</t>
  </si>
  <si>
    <t>اختیارخ خودرو-2600-1403/06/07</t>
  </si>
  <si>
    <t>اختیارخ خودرو-2800-1403/06/07</t>
  </si>
  <si>
    <t>اختیارخ خودرو-3000-1403/06/07</t>
  </si>
  <si>
    <t>اختیارخ خودرو-3250-1403/06/07</t>
  </si>
  <si>
    <t>اختیارخ خودرو-1900-1403/07/04</t>
  </si>
  <si>
    <t>اختیارخ خودرو-2200-1403/07/04</t>
  </si>
  <si>
    <t>اختیارخ خودرو-2400-1403/07/04</t>
  </si>
  <si>
    <t>اختیارخ خودرو-2600-1403/07/04</t>
  </si>
  <si>
    <t>اختیارخ خودرو-1900-1403/08/02</t>
  </si>
  <si>
    <t>اختیارخ خودرو-2200-1403/08/02</t>
  </si>
  <si>
    <t>اختیارخ خودرو-2400-1403/08/02</t>
  </si>
  <si>
    <t>اختیارخ خودرو-2600-1403/08/02</t>
  </si>
  <si>
    <t>اختیارخ خودرو-2800-1403/08/02</t>
  </si>
  <si>
    <t>اختیارخ وتجارت-1300-1403/07/11</t>
  </si>
  <si>
    <t>اختیارخ وبصادر-1600-1403/07/18</t>
  </si>
  <si>
    <t>اختیارخ وبصادر-1700-1403/07/18</t>
  </si>
  <si>
    <t>اختیارخ وبصادر-1800-1403/07/18</t>
  </si>
  <si>
    <t>اختیارخ وبملت-1900-1403/07/25</t>
  </si>
  <si>
    <t>اختیارخ وبملت-2000-1403/07/25</t>
  </si>
  <si>
    <t>اختیارخ وبملت-2200-1403/07/25</t>
  </si>
  <si>
    <t>اختیارخ کوثر-1612-14030702</t>
  </si>
  <si>
    <t>اختیارخ کوثر-1812-14030702</t>
  </si>
  <si>
    <t>اختیارخ های وب-678-1403/07/18</t>
  </si>
  <si>
    <t>اختیارخ ذوب-300-1403/07/22</t>
  </si>
  <si>
    <t>اختیارخ ذوب-400-1403/07/22</t>
  </si>
  <si>
    <t>اختیارخ خساپا-2200-1403/05/24</t>
  </si>
  <si>
    <t>اختیارخ خساپا-2400-1403/05/24</t>
  </si>
  <si>
    <t>اختیارخ خساپا-2600-1403/05/24</t>
  </si>
  <si>
    <t>اختیارخ خساپا-2800-1403/05/24</t>
  </si>
  <si>
    <t>اختیارخ خساپا-3000-1403/05/24</t>
  </si>
  <si>
    <t>اختیارخ خساپا-2200-1403/06/28</t>
  </si>
  <si>
    <t>اختیارخ خساپا-2400-1403/06/28</t>
  </si>
  <si>
    <t>اختیارخ خساپا-2600-1403/06/28</t>
  </si>
  <si>
    <t>اختیارخ خساپا-2400-1403/07/25</t>
  </si>
  <si>
    <t>اختیارخ خساپا-2600-1403/07/25</t>
  </si>
  <si>
    <t>اختیارخ خساپا-1800-1403/08/30</t>
  </si>
  <si>
    <t>اختیارخ خساپا-2000-1403/08/30</t>
  </si>
  <si>
    <t>اختیارخ خساپا-2200-1403/08/30</t>
  </si>
  <si>
    <t>اختیارخ خساپا-2400-1403/08/30</t>
  </si>
  <si>
    <t>اختیارخ خساپا-2600-1403/08/30</t>
  </si>
  <si>
    <t>اختیارخ اهرم-18000-1403/08/30</t>
  </si>
  <si>
    <t>اختیارخ اهرم-20000-1403/08/30</t>
  </si>
  <si>
    <t>اختیارخ فولاد-4600-1403/07/18</t>
  </si>
  <si>
    <t>اختیارخ فملی-4130-1403/07/04</t>
  </si>
  <si>
    <t>اختیارخ فملی-6130-1403/07/04</t>
  </si>
  <si>
    <t>اختیارخ فملی-7130-1403/07/04</t>
  </si>
  <si>
    <t>اختیارف خودرو-2000-1403/09/07</t>
  </si>
  <si>
    <t>اختیارف خودرو-2200-1403/09/07</t>
  </si>
  <si>
    <t>اختیارف خودرو-2400-1403/09/07</t>
  </si>
  <si>
    <t>اختیارخ خودرو-1900-1403/09/07</t>
  </si>
  <si>
    <t>اختیارخ خودرو-2000-1403/09/07</t>
  </si>
  <si>
    <t>اختیارخ خودرو-2200-1403/09/07</t>
  </si>
  <si>
    <t>اختیارخ خودرو-2400-1403/09/07</t>
  </si>
  <si>
    <t>اختیارخ خودرو-2600-1403/09/07</t>
  </si>
  <si>
    <t>اختیارخ وتجارت-1400-1403/08/16</t>
  </si>
  <si>
    <t>اختیارخ وتجارت-1500-1403/08/16</t>
  </si>
  <si>
    <t>اختیارخ دی-650-14030605</t>
  </si>
  <si>
    <t>اختیارخ شپنا-3890-1403/08/09</t>
  </si>
  <si>
    <t>اختیارخ شپنا-4390-1403/08/09</t>
  </si>
  <si>
    <t>اختیارخ کرمان-800-14030625</t>
  </si>
  <si>
    <t>اختیارخ کرمان-900-14030625</t>
  </si>
  <si>
    <t>اختیارخ کرمان-950-14030625</t>
  </si>
  <si>
    <t>اختیارخ کرمان-1000-14030625</t>
  </si>
  <si>
    <t>اختیارخ کرمان-900-14030715</t>
  </si>
  <si>
    <t>اختیارخ کرمان-950-14030715</t>
  </si>
  <si>
    <t>اختیارخ کرمان-800-14030820</t>
  </si>
  <si>
    <t>اختیارخ کرمان-900-14030820</t>
  </si>
  <si>
    <t>اختیارخ کرمان-1000-14030820</t>
  </si>
  <si>
    <t>اختیارخ کرمان-1100-14030820</t>
  </si>
  <si>
    <t>اختیارخ کرمان-1200-14030820</t>
  </si>
  <si>
    <t>اختیارخ کرمان-1300-14030820</t>
  </si>
  <si>
    <t>اختیارخ کرمان-1400-14030820</t>
  </si>
  <si>
    <t>اختیارخ کرمان-1500-14030820</t>
  </si>
  <si>
    <t>اختیارخ خساپا-1800-1403/09/21</t>
  </si>
  <si>
    <t>اختیارخ خساپا-2000-1403/09/21</t>
  </si>
  <si>
    <t>اختیارخ خساپا-2200-1403/09/21</t>
  </si>
  <si>
    <t>اختیارخ خساپا-2400-1403/09/21</t>
  </si>
  <si>
    <t>اختیارخ خساپا-2600-1403/09/21</t>
  </si>
  <si>
    <t>اختیارخ خساپا-2800-1403/09/21</t>
  </si>
  <si>
    <t>اختیارخ شستا-550-1403/09/14</t>
  </si>
  <si>
    <t>اختیارخ شستا-650-1403/09/14</t>
  </si>
  <si>
    <t>اختیارخ شستا-1000-1403/09/14</t>
  </si>
  <si>
    <t>اختیارخ شستا-950-1403/09/14</t>
  </si>
  <si>
    <t>اختیارخ شستا-1150-1403/09/14</t>
  </si>
  <si>
    <t>اختیارخ شستا-1250-1403/09/14</t>
  </si>
  <si>
    <t>اختیارخ شتاب-6000-1403/08/23</t>
  </si>
  <si>
    <t>اختیارخ شتاب-7000-1403/08/23</t>
  </si>
  <si>
    <t>اختیارخ شتاب-7500-1403/08/23</t>
  </si>
  <si>
    <t>اختیارخ شتاب-8000-1403/08/23</t>
  </si>
  <si>
    <t>اختیارخ شتاب-9000-1403/08/23</t>
  </si>
  <si>
    <t>اختیارخ اهرم-18000-1403/09/28</t>
  </si>
  <si>
    <t>اختیارخ اهرم-20000-1403/09/28</t>
  </si>
  <si>
    <t>اختیارخ توان-17000-14031002</t>
  </si>
  <si>
    <t>اختیارخ توان-18000-14031002</t>
  </si>
  <si>
    <t>اختیارخ توان-19000-14031002</t>
  </si>
  <si>
    <t>اختیارخ توان-20000-14031002</t>
  </si>
  <si>
    <t>اختیارخ رویین-9000-14031030</t>
  </si>
  <si>
    <t>اختیارخ رویین-9500-14031030</t>
  </si>
  <si>
    <t>اختیارخ رویین-10000-14031030</t>
  </si>
  <si>
    <t>اختیارخ رویین-11000-14031030</t>
  </si>
  <si>
    <t>اختیارخ هم وزن-13000-14030904</t>
  </si>
  <si>
    <t>اختیارخ شستا-950-1403/10/12</t>
  </si>
  <si>
    <t>اختیارخ شستا-850-1403/10/12</t>
  </si>
  <si>
    <t>اختیارخ خودرو-1900-1403/10/05</t>
  </si>
  <si>
    <t>اختیارخ خودرو-2400-1403/10/05</t>
  </si>
  <si>
    <t>اختیارخ خودرو-2800-1403/10/05</t>
  </si>
  <si>
    <t>اختیارف خودرو-2800-1403/10/05</t>
  </si>
  <si>
    <t>اختیارف خودرو-3000-1403/10/05</t>
  </si>
  <si>
    <t>اختیارخ خودرو-2000-1403/10/05</t>
  </si>
  <si>
    <t xml:space="preserve">اختیار معامله خرید شمش طلا GBAB03C470 سررسید27 آبان (قیمت 4،700،000 ریال) </t>
  </si>
  <si>
    <t>اختیارخ خودرو-2600-1403/10/05</t>
  </si>
  <si>
    <t>اختیارخ خودرو-3000-1403/10/05</t>
  </si>
  <si>
    <t>اختیارخ خودرو-3250-1403/10/05</t>
  </si>
  <si>
    <t>اختیارخ خودرو-3500-1403/10/05</t>
  </si>
  <si>
    <t>اختیارخ خودرو-3750-1403/10/05</t>
  </si>
  <si>
    <t>اختیارخ فصبا-3200-14030918</t>
  </si>
  <si>
    <t>اختیارخ وبملت-2200-1403/09/28</t>
  </si>
  <si>
    <t>اختیارخ وبملت-1500-1403/09/28</t>
  </si>
  <si>
    <t>اختیارخ وبملت-1800-1403/09/28</t>
  </si>
  <si>
    <t>اختیارخ وبملت-1900-1403/09/28</t>
  </si>
  <si>
    <t>اختیارخ وبملت-2000-1403/09/28</t>
  </si>
  <si>
    <t>اختیارخ وبملت-2400-1403/09/28</t>
  </si>
  <si>
    <t>اختیارخ وبملت-2600-1403/09/28</t>
  </si>
  <si>
    <t>اختیارخ وبملت-3000-1403/09/28</t>
  </si>
  <si>
    <t>اختیارخ های وب-700-1403/09/14</t>
  </si>
  <si>
    <t>اختیارخ ذوب-400-1403/09/28</t>
  </si>
  <si>
    <t>اختیارخ ذوب-500-1403/09/28</t>
  </si>
  <si>
    <t>اختیارخ خساپا-2200-1403/10/26</t>
  </si>
  <si>
    <t>اختیارخ خساپا-2400-1403/10/26</t>
  </si>
  <si>
    <t>اختیارخ خساپا-2800-1403/10/26</t>
  </si>
  <si>
    <t>اختیارخ خساپا-3000-1403/10/26</t>
  </si>
  <si>
    <t>اختیارخ خساپا-3250-1403/10/26</t>
  </si>
  <si>
    <t>اختیارخ فصبا-3000-14030918</t>
  </si>
  <si>
    <t>اختیارخ فصبا-3400-14030918</t>
  </si>
  <si>
    <t>اختیارخ فصبا-3400-14031114</t>
  </si>
  <si>
    <t>اختیارخ فصبا-3600-14031114</t>
  </si>
  <si>
    <t>اختیارخ فصبا-3800-14031114</t>
  </si>
  <si>
    <t>اختیارخ فصبا-4000-14031114</t>
  </si>
  <si>
    <t>اختیارخ فولاد-4000-1403/09/21</t>
  </si>
  <si>
    <t>اختیارخ فولاد-4500-1403/09/21</t>
  </si>
  <si>
    <t>اختیارخ فولاد-5000-1403/09/21</t>
  </si>
  <si>
    <t>اختیارخ وبصادر-1600-1403/09/21</t>
  </si>
  <si>
    <t>اختیارخ وبصادر-1800-1403/09/21</t>
  </si>
  <si>
    <t>اختیارخ وبصادر-1900-1403/09/21</t>
  </si>
  <si>
    <t>اختیارخ وبصادر-2000-1403/09/21</t>
  </si>
  <si>
    <t>اختیارخ شستا-650-1403/10/12</t>
  </si>
  <si>
    <t>اختیارخ شستا-750-1403/10/12</t>
  </si>
  <si>
    <t>اختیارخ شستا-1050-1403/10/12</t>
  </si>
  <si>
    <t>اختیارخ شستا-1150-1403/10/12</t>
  </si>
  <si>
    <t>اختیارخ شستا-1250-1403/10/12</t>
  </si>
  <si>
    <t>اختیارخ شستا-1350-1403/10/12</t>
  </si>
  <si>
    <t>اختیارخ آساس-40000-14030827</t>
  </si>
  <si>
    <t>اختیارخ فملی-6500-1403/09/07</t>
  </si>
  <si>
    <t>اختیارخ خودرو-1900-1403/11/03</t>
  </si>
  <si>
    <t>اختیارخ خودرو-2000-1403/11/03</t>
  </si>
  <si>
    <t>اختیارخ خودرو-2200-1403/11/03</t>
  </si>
  <si>
    <t>اختیارخ خودرو-2400-1403/11/03</t>
  </si>
  <si>
    <t>اختیارخ خودرو-2600-1403/11/03</t>
  </si>
  <si>
    <t>اختیارخ خودرو-2800-1403/11/03</t>
  </si>
  <si>
    <t>اختیارخ خودرو-3000-1403/11/03</t>
  </si>
  <si>
    <t>اختیارخ خودرو-3250-1403/11/03</t>
  </si>
  <si>
    <t>اختیارخ خودرو-3500-1403/11/03</t>
  </si>
  <si>
    <t>اختیارخ خودرو-3750-1403/11/03</t>
  </si>
  <si>
    <t>اختیارخ خودرو-4000-1403/11/03</t>
  </si>
  <si>
    <t>اختیارخ شستا-650-1403/11/10</t>
  </si>
  <si>
    <t>اختیارخ شستا-850-1403/11/10</t>
  </si>
  <si>
    <t>اختیارخ شستا-950-1403/11/10</t>
  </si>
  <si>
    <t>اختیارخ شستا-1050-1403/11/10</t>
  </si>
  <si>
    <t>اختیارخ شستا-1150-1403/11/10</t>
  </si>
  <si>
    <t>اختیارخ شستا-1250-1403/11/10</t>
  </si>
  <si>
    <t>اختیارخ شستا-1350-1403/11/10</t>
  </si>
  <si>
    <t>اختیارخ شستا-1450-1403/11/10</t>
  </si>
  <si>
    <t>اختیارخ شستا-1550-1403/11/10</t>
  </si>
  <si>
    <t>اختیارخ شستا-1650-1403/11/10</t>
  </si>
  <si>
    <t>اختیارخ شتاب-8000-1403/09/14</t>
  </si>
  <si>
    <t>اختیارخ شتاب-9000-1403/09/14</t>
  </si>
  <si>
    <t>اختیارخ شتاب-8000-1403/10/12</t>
  </si>
  <si>
    <t>اختیارخ شتاب-9000-1403/10/12</t>
  </si>
  <si>
    <t>اختیارخ شتاب-10000-1403/10/12</t>
  </si>
  <si>
    <t>اختیارخ شتاب-12000-1403/10/12</t>
  </si>
  <si>
    <t>اختیارخ وتجارت-2200-1403/10/19</t>
  </si>
  <si>
    <t>اختیارخ وتجارت-1400-1403/10/19</t>
  </si>
  <si>
    <t>اختیارخ وتجارت-1500-1403/10/19</t>
  </si>
  <si>
    <t>اختیارخ وتجارت-1700-1403/10/19</t>
  </si>
  <si>
    <t>اختیارخ وتجارت-1800-1403/10/19</t>
  </si>
  <si>
    <t>اختیارخ وتجارت-2000-1403/10/19</t>
  </si>
  <si>
    <t>اختیارخ وتجارت-1900-1403/10/19</t>
  </si>
  <si>
    <t>اختیارخ شپنا-4000-1403/10/12</t>
  </si>
  <si>
    <t>اختیارخ شپنا-3500-1403/10/12</t>
  </si>
  <si>
    <t>اختیارخ شپنا-3750-1403/10/12</t>
  </si>
  <si>
    <t>اختیارخ خساپا-2200-1403/11/24</t>
  </si>
  <si>
    <t>اختیارخ خساپا-2400-1403/11/24</t>
  </si>
  <si>
    <t>اختیارخ خساپا-2600-1403/11/24</t>
  </si>
  <si>
    <t>اختیارخ خساپا-2800-1403/11/24</t>
  </si>
  <si>
    <t>اختیارخ خساپا-3000-1403/11/24</t>
  </si>
  <si>
    <t>اختیارخ خودرو-2400-1403/12/01</t>
  </si>
  <si>
    <t>اختیارخ خودرو-2600-1403/12/01</t>
  </si>
  <si>
    <t>اختیارخ خودرو-3500-1403/12/01</t>
  </si>
  <si>
    <t>اختیارخ خودرو-3750-1403/12/01</t>
  </si>
  <si>
    <t>اختیارخ خودرو-4000-1403/12/01</t>
  </si>
  <si>
    <t>اختیارخ شستا-1550-1403/12/08</t>
  </si>
  <si>
    <t>اختیارخ شستا-1650-1403/12/08</t>
  </si>
  <si>
    <t>اختیارخ وبصادر-413-1403/11/17</t>
  </si>
  <si>
    <t>اختیارخ وبصادر-495-1403/11/17</t>
  </si>
  <si>
    <t>اختیارخ وبصادر-2400-1403/11/17</t>
  </si>
  <si>
    <t>اختیارخ وبصادر-523-1403/11/17</t>
  </si>
  <si>
    <t>اختیارخ وبصادر-606-1403/11/17</t>
  </si>
  <si>
    <t>اختیارخ وبصادر-716-1403/11/17</t>
  </si>
  <si>
    <t>اختیارخ وبصادر-771-1403/11/17</t>
  </si>
  <si>
    <t>اختیارخ وبصادر-551-1403/11/17</t>
  </si>
  <si>
    <t>اختیارخ فولاد-6000-1403/12/01</t>
  </si>
  <si>
    <t>اختیارخ فولاد-6500-1403/12/01</t>
  </si>
  <si>
    <t>اختیارخ ذوب-200-1403/11/24</t>
  </si>
  <si>
    <t>اختیارخ ذوب-300-1403/11/24</t>
  </si>
  <si>
    <t>اختیارخ ذوب-400-1403/11/24</t>
  </si>
  <si>
    <t>اختیارخ ذوب-500-1403/11/24</t>
  </si>
  <si>
    <t>اختیارخ ذوب-900-1403/11/24</t>
  </si>
  <si>
    <t>اختیارخ ذوب-600-1403/11/24</t>
  </si>
  <si>
    <t>اختیارخ ذوب-700-1403/11/24</t>
  </si>
  <si>
    <t>اختیارخ ذوب-800-1403/11/24</t>
  </si>
  <si>
    <t>اختیارخ ذوب-1000-1403/11/24</t>
  </si>
  <si>
    <t>اختیارخ کرمان-1100-14030918</t>
  </si>
  <si>
    <t>اختیارخ کرمان-850-14031016</t>
  </si>
  <si>
    <t>اختیارخ کرمان-1100-14031016</t>
  </si>
  <si>
    <t>اختیارخ وبملت-1900-1403/11/24</t>
  </si>
  <si>
    <t>اختیارخ وبملت-2000-1403/11/24</t>
  </si>
  <si>
    <t>اختیارخ وبملت-2200-1403/11/24</t>
  </si>
  <si>
    <t>اختیارخ وبملت-3250-1403/11/24</t>
  </si>
  <si>
    <t>اختیارخ وبملت-1800-1403/11/24</t>
  </si>
  <si>
    <t>اختیارخ وبملت-2400-1403/11/24</t>
  </si>
  <si>
    <t>اختیارخ وبملت-2800-1403/11/24</t>
  </si>
  <si>
    <t>اختیارخ وبملت-3000-1403/11/24</t>
  </si>
  <si>
    <t>اختیارخ وبملت-2600-1403/11/24</t>
  </si>
  <si>
    <t>اختیارخ جهش-10000-1403/10/12</t>
  </si>
  <si>
    <t>اختیارخ ذوب-600-1403/12/22</t>
  </si>
  <si>
    <t>اختیارخ ذوب-500-1403/10/26</t>
  </si>
  <si>
    <t>اختیارخ وبملت-3500-1403/11/24</t>
  </si>
  <si>
    <t>اختیارخ وبملت-3750-1403/11/24</t>
  </si>
  <si>
    <t>اختیارخ خودرو-4500-1403/12/01</t>
  </si>
  <si>
    <t>اختیارخ خودرو-5000-1403/12/01</t>
  </si>
  <si>
    <t>اختیارخ خساپا-1700-1403/08/30</t>
  </si>
  <si>
    <t>اختیارخ خساپا-1900-1403/08/30</t>
  </si>
  <si>
    <t>1403/03/09</t>
  </si>
  <si>
    <t>1403/03/13</t>
  </si>
  <si>
    <t>1403/04/06</t>
  </si>
  <si>
    <t>1403/04/27</t>
  </si>
  <si>
    <t>1403/05/03</t>
  </si>
  <si>
    <t>1403/05/28</t>
  </si>
  <si>
    <t>1403/05/17</t>
  </si>
  <si>
    <t>1403/05/24</t>
  </si>
  <si>
    <t>1403/05/31</t>
  </si>
  <si>
    <t>1403/05/10</t>
  </si>
  <si>
    <t>1403/06/07</t>
  </si>
  <si>
    <t>1403/06/21</t>
  </si>
  <si>
    <t>1403/06/11</t>
  </si>
  <si>
    <t>1403/07/25</t>
  </si>
  <si>
    <t>1403/06/28</t>
  </si>
  <si>
    <t>1403/07/11</t>
  </si>
  <si>
    <t>1403/08/09</t>
  </si>
  <si>
    <t>1403/08/02</t>
  </si>
  <si>
    <t>1403/07/04</t>
  </si>
  <si>
    <t>1403/07/18</t>
  </si>
  <si>
    <t>1403/07/22</t>
  </si>
  <si>
    <t>1403/08/30</t>
  </si>
  <si>
    <t>1403/09/07</t>
  </si>
  <si>
    <t>1403/08/16</t>
  </si>
  <si>
    <t>1403/09/21</t>
  </si>
  <si>
    <t>1403/09/14</t>
  </si>
  <si>
    <t>1403/08/23</t>
  </si>
  <si>
    <t>1403/09/28</t>
  </si>
  <si>
    <t>1403/10/12</t>
  </si>
  <si>
    <t>1403/10/05</t>
  </si>
  <si>
    <t>اختیار معامله خرید شمش طلا GBAB03C470 سررسید27 آبان (قیمت 4،700،000 ریال)</t>
  </si>
  <si>
    <t>1403/10/26</t>
  </si>
  <si>
    <t>1403/11/03</t>
  </si>
  <si>
    <t>1403/11/10</t>
  </si>
  <si>
    <t>1403/10/19</t>
  </si>
  <si>
    <t>1403/11/24</t>
  </si>
  <si>
    <t>1403/11/17</t>
  </si>
  <si>
    <t>.</t>
  </si>
  <si>
    <t>‫برای ماه منتهی به 30 اسفند ماه 1403</t>
  </si>
  <si>
    <t>در اجرای ابلاغیه شماره 12020093 مورخ 1396/09/05 سازمان بورس و اوراق بهادار</t>
  </si>
  <si>
    <t>‫صورت وضعیت پورتفوی</t>
  </si>
  <si>
    <t>‫صندوق سهامی حفظ ارزش دماوند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</si>
</sst>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"/>
    <numFmt numFmtId="166" formatCode="_(* #,##0_);_(* \(#,##0\);_(* &quot;-&quot;??_);_(@_)"/>
    <numFmt numFmtId="167" formatCode="#,##0.000_);\(#,##0.000\)"/>
    <numFmt numFmtId="168" formatCode="#,##0.0000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  <charset val="178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10" fillId="0" borderId="0"/>
  </cellStyleXfs>
  <cellXfs count="12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6" fontId="0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4" fillId="0" borderId="2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/>
    </xf>
    <xf numFmtId="37" fontId="4" fillId="0" borderId="0" xfId="0" applyNumberFormat="1" applyFont="1" applyAlignment="1">
      <alignment horizontal="right" vertical="top"/>
    </xf>
    <xf numFmtId="37" fontId="4" fillId="0" borderId="4" xfId="0" applyNumberFormat="1" applyFont="1" applyBorder="1" applyAlignment="1">
      <alignment horizontal="right" vertical="top"/>
    </xf>
    <xf numFmtId="39" fontId="4" fillId="0" borderId="2" xfId="0" applyNumberFormat="1" applyFont="1" applyBorder="1" applyAlignment="1">
      <alignment horizontal="right" vertical="top"/>
    </xf>
    <xf numFmtId="39" fontId="0" fillId="0" borderId="0" xfId="0" applyNumberFormat="1" applyAlignment="1">
      <alignment horizontal="left"/>
    </xf>
    <xf numFmtId="39" fontId="4" fillId="0" borderId="0" xfId="0" applyNumberFormat="1" applyFont="1" applyAlignment="1">
      <alignment horizontal="right" vertical="top"/>
    </xf>
    <xf numFmtId="39" fontId="4" fillId="0" borderId="4" xfId="0" applyNumberFormat="1" applyFont="1" applyBorder="1" applyAlignment="1">
      <alignment horizontal="right" vertical="top"/>
    </xf>
    <xf numFmtId="37" fontId="0" fillId="0" borderId="2" xfId="0" applyNumberFormat="1" applyBorder="1" applyAlignment="1">
      <alignment horizontal="left"/>
    </xf>
    <xf numFmtId="37" fontId="3" fillId="0" borderId="1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37" fontId="3" fillId="0" borderId="1" xfId="1" applyNumberFormat="1" applyFont="1" applyFill="1" applyBorder="1" applyAlignment="1">
      <alignment horizontal="center" vertical="center"/>
    </xf>
    <xf numFmtId="37" fontId="4" fillId="0" borderId="5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center"/>
    </xf>
    <xf numFmtId="37" fontId="0" fillId="0" borderId="0" xfId="1" applyNumberFormat="1" applyFont="1" applyFill="1" applyAlignment="1">
      <alignment horizontal="center"/>
    </xf>
    <xf numFmtId="37" fontId="0" fillId="0" borderId="2" xfId="0" applyNumberFormat="1" applyBorder="1" applyAlignment="1">
      <alignment horizontal="center"/>
    </xf>
    <xf numFmtId="37" fontId="0" fillId="0" borderId="2" xfId="1" applyNumberFormat="1" applyFont="1" applyFill="1" applyBorder="1" applyAlignment="1">
      <alignment horizontal="center"/>
    </xf>
    <xf numFmtId="37" fontId="4" fillId="0" borderId="2" xfId="0" applyNumberFormat="1" applyFont="1" applyBorder="1" applyAlignment="1">
      <alignment horizontal="center" vertical="top"/>
    </xf>
    <xf numFmtId="37" fontId="4" fillId="0" borderId="2" xfId="1" applyNumberFormat="1" applyFont="1" applyFill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7" fontId="4" fillId="0" borderId="0" xfId="1" applyNumberFormat="1" applyFont="1" applyFill="1" applyAlignment="1">
      <alignment horizontal="center" vertical="top"/>
    </xf>
    <xf numFmtId="37" fontId="4" fillId="0" borderId="0" xfId="1" applyNumberFormat="1" applyFont="1" applyFill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7" fontId="4" fillId="0" borderId="5" xfId="1" applyNumberFormat="1" applyFont="1" applyFill="1" applyBorder="1" applyAlignment="1">
      <alignment horizontal="center" vertical="top"/>
    </xf>
    <xf numFmtId="167" fontId="0" fillId="0" borderId="0" xfId="0" applyNumberFormat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top"/>
    </xf>
    <xf numFmtId="167" fontId="4" fillId="0" borderId="0" xfId="0" applyNumberFormat="1" applyFont="1" applyAlignment="1">
      <alignment horizontal="center" vertical="top"/>
    </xf>
    <xf numFmtId="167" fontId="4" fillId="0" borderId="7" xfId="0" applyNumberFormat="1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0" fillId="0" borderId="0" xfId="0" applyNumberFormat="1" applyAlignment="1">
      <alignment horizontal="center"/>
    </xf>
    <xf numFmtId="37" fontId="3" fillId="0" borderId="3" xfId="0" applyNumberFormat="1" applyFont="1" applyBorder="1" applyAlignment="1">
      <alignment horizontal="center" vertical="center" wrapText="1"/>
    </xf>
    <xf numFmtId="37" fontId="4" fillId="0" borderId="4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top"/>
    </xf>
    <xf numFmtId="39" fontId="4" fillId="0" borderId="5" xfId="0" applyNumberFormat="1" applyFont="1" applyBorder="1" applyAlignment="1">
      <alignment horizontal="center" vertical="top"/>
    </xf>
    <xf numFmtId="168" fontId="4" fillId="0" borderId="0" xfId="0" applyNumberFormat="1" applyFont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7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7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37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2" applyFont="1"/>
    <xf numFmtId="0" fontId="9" fillId="0" borderId="0" xfId="2" applyFont="1"/>
    <xf numFmtId="0" fontId="11" fillId="0" borderId="0" xfId="3" applyFont="1"/>
    <xf numFmtId="37" fontId="12" fillId="0" borderId="0" xfId="3" applyNumberFormat="1" applyFont="1" applyAlignment="1">
      <alignment horizontal="center" vertical="center"/>
    </xf>
    <xf numFmtId="37" fontId="12" fillId="0" borderId="0" xfId="3" applyNumberFormat="1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D1CC4AC1-DDA8-492D-A299-E164D2168003}"/>
    <cellStyle name="Normal 4" xfId="3" xr:uid="{6EAF02B8-31B8-43FD-8697-8E34D9E020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B0965F9A-4A37-4CDD-93D7-27AF8ED64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41527"/>
          <a:ext cx="2869405" cy="24492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7D4A-52ED-49AC-B473-9F3E4CF5D99A}">
  <dimension ref="A15:I27"/>
  <sheetViews>
    <sheetView rightToLeft="1" tabSelected="1" view="pageBreakPreview" zoomScaleNormal="100" zoomScaleSheetLayoutView="100" workbookViewId="0">
      <selection activeCell="A19" sqref="A19"/>
    </sheetView>
  </sheetViews>
  <sheetFormatPr defaultRowHeight="18.75"/>
  <cols>
    <col min="1" max="16384" width="9.140625" style="117"/>
  </cols>
  <sheetData>
    <row r="15" spans="1:9" ht="33.75" customHeight="1">
      <c r="A15" s="120" t="s">
        <v>901</v>
      </c>
      <c r="B15" s="120"/>
      <c r="C15" s="120"/>
      <c r="D15" s="120"/>
      <c r="E15" s="120"/>
      <c r="F15" s="120"/>
      <c r="G15" s="120"/>
      <c r="H15" s="120"/>
      <c r="I15" s="120"/>
    </row>
    <row r="16" spans="1:9" ht="33.75" customHeight="1">
      <c r="A16" s="120" t="s">
        <v>900</v>
      </c>
      <c r="B16" s="120"/>
      <c r="C16" s="120"/>
      <c r="D16" s="120"/>
      <c r="E16" s="120"/>
      <c r="F16" s="120"/>
      <c r="G16" s="120"/>
      <c r="H16" s="120"/>
      <c r="I16" s="120"/>
    </row>
    <row r="17" spans="1:9" ht="33.75" customHeight="1">
      <c r="A17" s="121" t="s">
        <v>899</v>
      </c>
      <c r="B17" s="121"/>
      <c r="C17" s="121"/>
      <c r="D17" s="121"/>
      <c r="E17" s="121"/>
      <c r="F17" s="121"/>
      <c r="G17" s="121"/>
      <c r="H17" s="121"/>
      <c r="I17" s="121"/>
    </row>
    <row r="18" spans="1:9" ht="33.75" customHeight="1">
      <c r="A18" s="120" t="s">
        <v>898</v>
      </c>
      <c r="B18" s="120"/>
      <c r="C18" s="120"/>
      <c r="D18" s="120"/>
      <c r="E18" s="120"/>
      <c r="F18" s="120"/>
      <c r="G18" s="120"/>
      <c r="H18" s="120"/>
      <c r="I18" s="120"/>
    </row>
    <row r="19" spans="1:9">
      <c r="A19" s="119"/>
      <c r="B19" s="119"/>
      <c r="C19" s="119"/>
      <c r="D19" s="119"/>
      <c r="E19" s="119"/>
      <c r="F19" s="119"/>
      <c r="G19" s="119"/>
      <c r="H19" s="119"/>
      <c r="I19" s="119"/>
    </row>
    <row r="20" spans="1:9">
      <c r="A20" s="119"/>
      <c r="B20" s="119"/>
      <c r="C20" s="119"/>
      <c r="D20" s="119"/>
      <c r="E20" s="119"/>
      <c r="F20" s="119"/>
      <c r="G20" s="119"/>
      <c r="H20" s="119"/>
      <c r="I20" s="119"/>
    </row>
    <row r="21" spans="1:9">
      <c r="A21" s="119"/>
      <c r="B21" s="119"/>
      <c r="C21" s="119"/>
      <c r="D21" s="119"/>
      <c r="E21" s="119"/>
      <c r="F21" s="119"/>
      <c r="G21" s="119"/>
      <c r="H21" s="119"/>
      <c r="I21" s="119"/>
    </row>
    <row r="22" spans="1:9">
      <c r="A22" s="119"/>
      <c r="B22" s="119"/>
      <c r="C22" s="119"/>
      <c r="D22" s="119"/>
      <c r="E22" s="119"/>
      <c r="F22" s="119"/>
      <c r="G22" s="119"/>
      <c r="H22" s="119"/>
      <c r="I22" s="119"/>
    </row>
    <row r="23" spans="1:9">
      <c r="A23" s="119"/>
      <c r="B23" s="119"/>
      <c r="C23" s="119"/>
      <c r="D23" s="119"/>
      <c r="E23" s="119"/>
      <c r="F23" s="119"/>
      <c r="G23" s="119"/>
      <c r="H23" s="119"/>
      <c r="I23" s="119"/>
    </row>
    <row r="24" spans="1:9" ht="34.5" customHeight="1">
      <c r="A24" s="119"/>
      <c r="B24" s="119"/>
      <c r="C24" s="119"/>
      <c r="D24" s="119"/>
      <c r="E24" s="119"/>
      <c r="F24" s="119"/>
      <c r="G24" s="119"/>
      <c r="H24" s="119"/>
      <c r="I24" s="119"/>
    </row>
    <row r="27" spans="1:9">
      <c r="C27" s="118" t="s">
        <v>897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R16"/>
  <sheetViews>
    <sheetView rightToLeft="1" view="pageBreakPreview" topLeftCell="A7" zoomScale="96" zoomScaleNormal="100" zoomScaleSheetLayoutView="96" workbookViewId="0">
      <selection activeCell="Y14" sqref="Y14"/>
    </sheetView>
  </sheetViews>
  <sheetFormatPr defaultRowHeight="12.75"/>
  <cols>
    <col min="1" max="1" width="6.7109375" bestFit="1" customWidth="1"/>
    <col min="2" max="2" width="28.85546875" customWidth="1"/>
    <col min="3" max="3" width="1.28515625" customWidth="1"/>
    <col min="4" max="4" width="15.42578125" style="24" bestFit="1" customWidth="1"/>
    <col min="5" max="5" width="1.28515625" style="24" customWidth="1"/>
    <col min="6" max="6" width="16.42578125" style="24" bestFit="1" customWidth="1"/>
    <col min="7" max="7" width="1.28515625" style="24" customWidth="1"/>
    <col min="8" max="8" width="16.28515625" style="24" bestFit="1" customWidth="1"/>
    <col min="9" max="9" width="1.28515625" style="24" customWidth="1"/>
    <col min="10" max="10" width="16.28515625" style="24" bestFit="1" customWidth="1"/>
    <col min="11" max="11" width="1.28515625" style="24" customWidth="1"/>
    <col min="12" max="12" width="16.85546875" style="24" bestFit="1" customWidth="1"/>
    <col min="13" max="13" width="1.28515625" style="24" customWidth="1"/>
    <col min="14" max="14" width="16.42578125" style="24" bestFit="1" customWidth="1"/>
    <col min="15" max="15" width="1.28515625" style="24" customWidth="1"/>
    <col min="16" max="16" width="16" style="24" bestFit="1" customWidth="1"/>
    <col min="17" max="17" width="1.28515625" style="24" customWidth="1"/>
    <col min="18" max="18" width="16.7109375" style="24" bestFit="1" customWidth="1"/>
    <col min="19" max="19" width="0.28515625" customWidth="1"/>
  </cols>
  <sheetData>
    <row r="1" spans="1:18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4.45" customHeight="1"/>
    <row r="5" spans="1:18" ht="14.45" customHeight="1">
      <c r="A5" s="1" t="s">
        <v>292</v>
      </c>
      <c r="B5" s="94" t="s">
        <v>293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14.45" customHeight="1">
      <c r="D6" s="112" t="s">
        <v>248</v>
      </c>
      <c r="E6" s="112"/>
      <c r="F6" s="112"/>
      <c r="G6" s="112"/>
      <c r="H6" s="112"/>
      <c r="I6" s="112"/>
      <c r="J6" s="112"/>
      <c r="L6" s="112" t="s">
        <v>249</v>
      </c>
      <c r="M6" s="112"/>
      <c r="N6" s="112"/>
      <c r="O6" s="112"/>
      <c r="P6" s="112"/>
      <c r="Q6" s="112"/>
      <c r="R6" s="112"/>
    </row>
    <row r="7" spans="1:18" ht="14.45" customHeight="1">
      <c r="D7" s="31"/>
      <c r="E7" s="31"/>
      <c r="F7" s="31"/>
      <c r="G7" s="31"/>
      <c r="H7" s="31"/>
      <c r="I7" s="31"/>
      <c r="J7" s="31"/>
      <c r="L7" s="31"/>
      <c r="M7" s="31"/>
      <c r="N7" s="31"/>
      <c r="O7" s="31"/>
      <c r="P7" s="31"/>
      <c r="Q7" s="31"/>
      <c r="R7" s="31"/>
    </row>
    <row r="8" spans="1:18" ht="14.45" customHeight="1">
      <c r="A8" s="95" t="s">
        <v>294</v>
      </c>
      <c r="B8" s="95"/>
      <c r="D8" s="32" t="s">
        <v>295</v>
      </c>
      <c r="F8" s="32" t="s">
        <v>252</v>
      </c>
      <c r="H8" s="32" t="s">
        <v>253</v>
      </c>
      <c r="J8" s="32" t="s">
        <v>58</v>
      </c>
      <c r="L8" s="32" t="s">
        <v>295</v>
      </c>
      <c r="N8" s="32" t="s">
        <v>252</v>
      </c>
      <c r="P8" s="32" t="s">
        <v>253</v>
      </c>
      <c r="R8" s="32" t="s">
        <v>58</v>
      </c>
    </row>
    <row r="9" spans="1:18" ht="21.75" customHeight="1">
      <c r="A9" s="103" t="s">
        <v>187</v>
      </c>
      <c r="B9" s="103"/>
      <c r="D9" s="89">
        <v>342484632</v>
      </c>
      <c r="E9" s="90"/>
      <c r="F9" s="89">
        <v>134487500</v>
      </c>
      <c r="G9" s="90"/>
      <c r="H9" s="89">
        <v>-35965877255</v>
      </c>
      <c r="I9" s="90"/>
      <c r="J9" s="89">
        <v>-35623392623</v>
      </c>
      <c r="K9" s="90"/>
      <c r="L9" s="89">
        <v>37439638666</v>
      </c>
      <c r="M9" s="90"/>
      <c r="N9" s="89">
        <v>0</v>
      </c>
      <c r="O9" s="90"/>
      <c r="P9" s="89">
        <v>7133377967</v>
      </c>
      <c r="Q9" s="90"/>
      <c r="R9" s="89">
        <f>L9+N9+P9</f>
        <v>44573016633</v>
      </c>
    </row>
    <row r="10" spans="1:18" ht="21.75" customHeight="1">
      <c r="A10" s="104" t="s">
        <v>191</v>
      </c>
      <c r="B10" s="104"/>
      <c r="D10" s="91">
        <v>6549742206</v>
      </c>
      <c r="E10" s="90"/>
      <c r="F10" s="91">
        <v>28314472997</v>
      </c>
      <c r="G10" s="90"/>
      <c r="H10" s="91">
        <v>-115803572</v>
      </c>
      <c r="I10" s="90"/>
      <c r="J10" s="91">
        <v>34748411631</v>
      </c>
      <c r="K10" s="90"/>
      <c r="L10" s="91">
        <v>135157630781</v>
      </c>
      <c r="M10" s="90"/>
      <c r="N10" s="91">
        <v>-3522959</v>
      </c>
      <c r="O10" s="90"/>
      <c r="P10" s="91">
        <v>1388630914</v>
      </c>
      <c r="Q10" s="90"/>
      <c r="R10" s="91">
        <f>L10+N10+P10</f>
        <v>136542738736</v>
      </c>
    </row>
    <row r="11" spans="1:18" ht="21.75" customHeight="1">
      <c r="A11" s="104" t="s">
        <v>197</v>
      </c>
      <c r="B11" s="104"/>
      <c r="D11" s="91">
        <v>4980316968</v>
      </c>
      <c r="E11" s="90"/>
      <c r="F11" s="91">
        <v>-7106729</v>
      </c>
      <c r="G11" s="90"/>
      <c r="H11" s="91">
        <v>-206130771</v>
      </c>
      <c r="I11" s="90"/>
      <c r="J11" s="91">
        <v>4767079468</v>
      </c>
      <c r="K11" s="90"/>
      <c r="L11" s="91">
        <v>4980316968</v>
      </c>
      <c r="M11" s="90"/>
      <c r="N11" s="91">
        <v>-7106729</v>
      </c>
      <c r="O11" s="90"/>
      <c r="P11" s="91">
        <v>-103318271</v>
      </c>
      <c r="Q11" s="90"/>
      <c r="R11" s="91">
        <f t="shared" ref="R11:R15" si="0">L11+N11+P11</f>
        <v>4869891968</v>
      </c>
    </row>
    <row r="12" spans="1:18" ht="21.75" customHeight="1">
      <c r="A12" s="104" t="s">
        <v>296</v>
      </c>
      <c r="B12" s="104"/>
      <c r="D12" s="91">
        <v>0</v>
      </c>
      <c r="E12" s="90"/>
      <c r="F12" s="91">
        <v>0</v>
      </c>
      <c r="G12" s="90"/>
      <c r="H12" s="91">
        <v>0</v>
      </c>
      <c r="I12" s="90"/>
      <c r="J12" s="91">
        <v>0</v>
      </c>
      <c r="K12" s="90"/>
      <c r="L12" s="91">
        <v>58136102723</v>
      </c>
      <c r="M12" s="90"/>
      <c r="N12" s="91">
        <v>0</v>
      </c>
      <c r="O12" s="90"/>
      <c r="P12" s="91">
        <v>18047050000</v>
      </c>
      <c r="Q12" s="90"/>
      <c r="R12" s="91">
        <f t="shared" si="0"/>
        <v>76183152723</v>
      </c>
    </row>
    <row r="13" spans="1:18" ht="21.75" customHeight="1">
      <c r="A13" s="104" t="s">
        <v>297</v>
      </c>
      <c r="B13" s="104"/>
      <c r="D13" s="91">
        <v>0</v>
      </c>
      <c r="E13" s="90"/>
      <c r="F13" s="91">
        <v>0</v>
      </c>
      <c r="G13" s="90"/>
      <c r="H13" s="91">
        <v>0</v>
      </c>
      <c r="I13" s="90"/>
      <c r="J13" s="91">
        <v>0</v>
      </c>
      <c r="K13" s="90"/>
      <c r="L13" s="91">
        <v>3250244428</v>
      </c>
      <c r="M13" s="90"/>
      <c r="N13" s="91">
        <v>0</v>
      </c>
      <c r="O13" s="90"/>
      <c r="P13" s="91">
        <v>72500000</v>
      </c>
      <c r="Q13" s="90"/>
      <c r="R13" s="91">
        <f t="shared" si="0"/>
        <v>3322744428</v>
      </c>
    </row>
    <row r="14" spans="1:18" ht="21.75" customHeight="1">
      <c r="A14" s="104" t="s">
        <v>298</v>
      </c>
      <c r="B14" s="104"/>
      <c r="D14" s="91">
        <v>0</v>
      </c>
      <c r="E14" s="90"/>
      <c r="F14" s="91">
        <v>0</v>
      </c>
      <c r="G14" s="90"/>
      <c r="H14" s="91">
        <v>0</v>
      </c>
      <c r="I14" s="90"/>
      <c r="J14" s="91">
        <v>0</v>
      </c>
      <c r="K14" s="90"/>
      <c r="L14" s="91">
        <v>588113533</v>
      </c>
      <c r="M14" s="90"/>
      <c r="N14" s="91">
        <v>0</v>
      </c>
      <c r="O14" s="90"/>
      <c r="P14" s="91">
        <v>0</v>
      </c>
      <c r="Q14" s="90"/>
      <c r="R14" s="91">
        <f t="shared" si="0"/>
        <v>588113533</v>
      </c>
    </row>
    <row r="15" spans="1:18" ht="21.75" customHeight="1">
      <c r="A15" s="105" t="s">
        <v>194</v>
      </c>
      <c r="B15" s="105"/>
      <c r="D15" s="92">
        <v>1563544455</v>
      </c>
      <c r="E15" s="90"/>
      <c r="F15" s="92">
        <v>-25059843750</v>
      </c>
      <c r="G15" s="90"/>
      <c r="H15" s="92">
        <v>0</v>
      </c>
      <c r="I15" s="90"/>
      <c r="J15" s="92">
        <v>-23496299295</v>
      </c>
      <c r="K15" s="90"/>
      <c r="L15" s="92">
        <v>1563544455</v>
      </c>
      <c r="M15" s="90"/>
      <c r="N15" s="92">
        <v>-25059843750</v>
      </c>
      <c r="O15" s="90"/>
      <c r="P15" s="92">
        <v>0</v>
      </c>
      <c r="Q15" s="90"/>
      <c r="R15" s="91">
        <f t="shared" si="0"/>
        <v>-23496299295</v>
      </c>
    </row>
    <row r="16" spans="1:18" ht="21.75" customHeight="1">
      <c r="A16" s="102" t="s">
        <v>58</v>
      </c>
      <c r="B16" s="102"/>
      <c r="D16" s="35">
        <f>SUM(D9:D15)</f>
        <v>13436088261</v>
      </c>
      <c r="F16" s="35">
        <f>SUM(F9:F15)</f>
        <v>3382010018</v>
      </c>
      <c r="H16" s="35">
        <f>SUM(H9:H15)</f>
        <v>-36287811598</v>
      </c>
      <c r="J16" s="35">
        <f>SUM(J9:J15)</f>
        <v>-19604200819</v>
      </c>
      <c r="L16" s="35">
        <f>SUM(L9:L15)</f>
        <v>241115591554</v>
      </c>
      <c r="N16" s="35">
        <f>SUM(N9:N15)</f>
        <v>-25070473438</v>
      </c>
      <c r="P16" s="35">
        <f>SUM(P9:P15)</f>
        <v>26538240610</v>
      </c>
      <c r="R16" s="35">
        <f>SUM(R9:R15)</f>
        <v>242583358726</v>
      </c>
    </row>
  </sheetData>
  <mergeCells count="15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J20"/>
  <sheetViews>
    <sheetView rightToLeft="1" view="pageBreakPreview" zoomScale="96" zoomScaleNormal="100" zoomScaleSheetLayoutView="96" workbookViewId="0">
      <selection activeCell="O16" sqref="O16"/>
    </sheetView>
  </sheetViews>
  <sheetFormatPr defaultRowHeight="12.75"/>
  <cols>
    <col min="1" max="1" width="5.140625" customWidth="1"/>
    <col min="2" max="2" width="47.28515625" customWidth="1"/>
    <col min="3" max="3" width="1.28515625" customWidth="1"/>
    <col min="4" max="4" width="19.42578125" style="53" customWidth="1"/>
    <col min="5" max="5" width="1.28515625" style="53" customWidth="1"/>
    <col min="6" max="6" width="20.7109375" style="54" customWidth="1"/>
    <col min="7" max="7" width="1.28515625" style="53" customWidth="1"/>
    <col min="8" max="8" width="19.42578125" style="53" customWidth="1"/>
    <col min="9" max="9" width="1.28515625" style="53" customWidth="1"/>
    <col min="10" max="10" width="19.42578125" style="54" customWidth="1"/>
    <col min="11" max="11" width="0.28515625" customWidth="1"/>
  </cols>
  <sheetData>
    <row r="1" spans="1:10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4.45" customHeight="1">
      <c r="F4" s="53"/>
      <c r="J4" s="53"/>
    </row>
    <row r="5" spans="1:10" ht="14.45" customHeight="1">
      <c r="A5" s="1" t="s">
        <v>299</v>
      </c>
      <c r="B5" s="94" t="s">
        <v>300</v>
      </c>
      <c r="C5" s="94"/>
      <c r="D5" s="94"/>
      <c r="E5" s="94"/>
      <c r="F5" s="94"/>
      <c r="G5" s="94"/>
      <c r="H5" s="94"/>
      <c r="I5" s="94"/>
      <c r="J5" s="94"/>
    </row>
    <row r="6" spans="1:10" ht="14.45" customHeight="1">
      <c r="D6" s="95" t="s">
        <v>248</v>
      </c>
      <c r="E6" s="95"/>
      <c r="F6" s="95"/>
      <c r="H6" s="95" t="s">
        <v>249</v>
      </c>
      <c r="I6" s="95"/>
      <c r="J6" s="95"/>
    </row>
    <row r="7" spans="1:10" ht="36.4" customHeight="1">
      <c r="A7" s="95" t="s">
        <v>301</v>
      </c>
      <c r="B7" s="95"/>
      <c r="D7" s="17" t="s">
        <v>302</v>
      </c>
      <c r="E7" s="55"/>
      <c r="F7" s="17" t="s">
        <v>303</v>
      </c>
      <c r="H7" s="17" t="s">
        <v>302</v>
      </c>
      <c r="I7" s="55"/>
      <c r="J7" s="17" t="s">
        <v>303</v>
      </c>
    </row>
    <row r="8" spans="1:10" ht="21.75" customHeight="1">
      <c r="A8" s="103" t="s">
        <v>218</v>
      </c>
      <c r="B8" s="103"/>
      <c r="D8" s="56">
        <v>2962534</v>
      </c>
      <c r="F8" s="79">
        <f>(D8/$D$20)*100</f>
        <v>9.5146719556703091E-2</v>
      </c>
      <c r="H8" s="56">
        <v>12883925</v>
      </c>
      <c r="J8" s="79">
        <f>(H8/$H$20)*100</f>
        <v>3.121218937405586E-2</v>
      </c>
    </row>
    <row r="9" spans="1:10" ht="21.75" customHeight="1">
      <c r="A9" s="104" t="s">
        <v>220</v>
      </c>
      <c r="B9" s="104"/>
      <c r="D9" s="57">
        <v>6376</v>
      </c>
      <c r="F9" s="79">
        <f t="shared" ref="F9:F19" si="0">(D9/$D$20)*100</f>
        <v>2.0477587224097306E-4</v>
      </c>
      <c r="H9" s="57">
        <v>140202472</v>
      </c>
      <c r="J9" s="79">
        <f t="shared" ref="J9:J19" si="1">(H9/$H$20)*100</f>
        <v>0.33965007610450737</v>
      </c>
    </row>
    <row r="10" spans="1:10" ht="21.75" customHeight="1">
      <c r="A10" s="104" t="s">
        <v>304</v>
      </c>
      <c r="B10" s="104"/>
      <c r="D10" s="57">
        <v>0</v>
      </c>
      <c r="F10" s="79">
        <f t="shared" si="0"/>
        <v>0</v>
      </c>
      <c r="H10" s="57">
        <v>12852844051</v>
      </c>
      <c r="J10" s="79">
        <f t="shared" si="1"/>
        <v>31.136893649646307</v>
      </c>
    </row>
    <row r="11" spans="1:10" ht="21.75" customHeight="1">
      <c r="A11" s="104" t="s">
        <v>222</v>
      </c>
      <c r="B11" s="104"/>
      <c r="D11" s="57">
        <v>2002</v>
      </c>
      <c r="F11" s="79">
        <f t="shared" si="0"/>
        <v>6.429756841694292E-5</v>
      </c>
      <c r="H11" s="57">
        <v>19501802</v>
      </c>
      <c r="J11" s="79">
        <f t="shared" si="1"/>
        <v>4.7244448967169658E-2</v>
      </c>
    </row>
    <row r="12" spans="1:10" ht="21.75" customHeight="1">
      <c r="A12" s="104" t="s">
        <v>223</v>
      </c>
      <c r="B12" s="104"/>
      <c r="D12" s="57">
        <v>21457</v>
      </c>
      <c r="F12" s="79">
        <f t="shared" si="0"/>
        <v>6.8912733542574641E-4</v>
      </c>
      <c r="H12" s="57">
        <v>72559</v>
      </c>
      <c r="J12" s="79">
        <f t="shared" si="1"/>
        <v>1.7577913941536601E-4</v>
      </c>
    </row>
    <row r="13" spans="1:10" ht="21.75" customHeight="1">
      <c r="A13" s="104" t="s">
        <v>305</v>
      </c>
      <c r="B13" s="104"/>
      <c r="D13" s="57">
        <v>0</v>
      </c>
      <c r="F13" s="79">
        <f t="shared" si="0"/>
        <v>0</v>
      </c>
      <c r="H13" s="57">
        <v>119799128</v>
      </c>
      <c r="J13" s="79">
        <f t="shared" si="1"/>
        <v>0.29022157999078374</v>
      </c>
    </row>
    <row r="14" spans="1:10" ht="21.75" customHeight="1">
      <c r="A14" s="104" t="s">
        <v>306</v>
      </c>
      <c r="B14" s="104"/>
      <c r="D14" s="57">
        <v>0</v>
      </c>
      <c r="F14" s="79">
        <f t="shared" si="0"/>
        <v>0</v>
      </c>
      <c r="H14" s="57">
        <v>7547945134</v>
      </c>
      <c r="J14" s="79">
        <f t="shared" si="1"/>
        <v>18.285413250029901</v>
      </c>
    </row>
    <row r="15" spans="1:10" ht="21.75" customHeight="1">
      <c r="A15" s="104" t="s">
        <v>307</v>
      </c>
      <c r="B15" s="104"/>
      <c r="D15" s="57">
        <v>0</v>
      </c>
      <c r="F15" s="79">
        <f t="shared" si="0"/>
        <v>0</v>
      </c>
      <c r="H15" s="57">
        <v>2863386425</v>
      </c>
      <c r="J15" s="79">
        <f t="shared" si="1"/>
        <v>6.9367494259863198</v>
      </c>
    </row>
    <row r="16" spans="1:10" ht="21.75" customHeight="1">
      <c r="A16" s="104" t="s">
        <v>308</v>
      </c>
      <c r="B16" s="104"/>
      <c r="D16" s="57">
        <v>0</v>
      </c>
      <c r="F16" s="79">
        <f t="shared" si="0"/>
        <v>0</v>
      </c>
      <c r="H16" s="57">
        <v>8383561643</v>
      </c>
      <c r="J16" s="79">
        <f t="shared" si="1"/>
        <v>20.309751386350584</v>
      </c>
    </row>
    <row r="17" spans="1:10" ht="21.75" customHeight="1">
      <c r="A17" s="104" t="s">
        <v>309</v>
      </c>
      <c r="B17" s="104"/>
      <c r="D17" s="57">
        <v>0</v>
      </c>
      <c r="F17" s="79">
        <f t="shared" si="0"/>
        <v>0</v>
      </c>
      <c r="H17" s="57">
        <v>4678471356</v>
      </c>
      <c r="J17" s="79">
        <f t="shared" si="1"/>
        <v>11.333916795120116</v>
      </c>
    </row>
    <row r="18" spans="1:10" ht="21.75" customHeight="1">
      <c r="A18" s="104" t="s">
        <v>225</v>
      </c>
      <c r="B18" s="104"/>
      <c r="D18" s="57">
        <v>1881147524</v>
      </c>
      <c r="F18" s="79">
        <f t="shared" si="0"/>
        <v>60.416189623752636</v>
      </c>
      <c r="H18" s="57">
        <v>3389344234</v>
      </c>
      <c r="J18" s="79">
        <f t="shared" si="1"/>
        <v>8.2109181856827256</v>
      </c>
    </row>
    <row r="19" spans="1:10" ht="21.75" customHeight="1">
      <c r="A19" s="105" t="s">
        <v>227</v>
      </c>
      <c r="B19" s="105"/>
      <c r="D19" s="58">
        <v>1229508180</v>
      </c>
      <c r="F19" s="79">
        <f t="shared" si="0"/>
        <v>39.487705455914572</v>
      </c>
      <c r="H19" s="58">
        <v>1270491786</v>
      </c>
      <c r="J19" s="79">
        <f t="shared" si="1"/>
        <v>3.0778532336081166</v>
      </c>
    </row>
    <row r="20" spans="1:10" ht="21.75" customHeight="1">
      <c r="A20" s="102" t="s">
        <v>58</v>
      </c>
      <c r="B20" s="102"/>
      <c r="D20" s="59">
        <v>3113648073</v>
      </c>
      <c r="F20" s="88">
        <f>SUM(F8:F19)</f>
        <v>100</v>
      </c>
      <c r="H20" s="59">
        <v>41278504515</v>
      </c>
      <c r="J20" s="59">
        <f>SUM(J8:J19)</f>
        <v>100</v>
      </c>
    </row>
  </sheetData>
  <mergeCells count="20"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9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F11"/>
  <sheetViews>
    <sheetView rightToLeft="1" view="pageBreakPreview" zoomScaleNormal="100" zoomScaleSheetLayoutView="100" workbookViewId="0">
      <selection activeCell="U8" sqref="U8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93" t="s">
        <v>0</v>
      </c>
      <c r="B1" s="93"/>
      <c r="C1" s="93"/>
      <c r="D1" s="93"/>
      <c r="E1" s="93"/>
      <c r="F1" s="93"/>
    </row>
    <row r="2" spans="1:6" ht="21.75" customHeight="1">
      <c r="A2" s="93" t="s">
        <v>229</v>
      </c>
      <c r="B2" s="93"/>
      <c r="C2" s="93"/>
      <c r="D2" s="93"/>
      <c r="E2" s="93"/>
      <c r="F2" s="93"/>
    </row>
    <row r="3" spans="1:6" ht="21.75" customHeight="1">
      <c r="A3" s="93" t="s">
        <v>2</v>
      </c>
      <c r="B3" s="93"/>
      <c r="C3" s="93"/>
      <c r="D3" s="93"/>
      <c r="E3" s="93"/>
      <c r="F3" s="93"/>
    </row>
    <row r="4" spans="1:6" ht="14.45" customHeight="1"/>
    <row r="5" spans="1:6" ht="29.1" customHeight="1">
      <c r="A5" s="1" t="s">
        <v>310</v>
      </c>
      <c r="B5" s="94" t="s">
        <v>244</v>
      </c>
      <c r="C5" s="94"/>
      <c r="D5" s="94"/>
      <c r="E5" s="94"/>
      <c r="F5" s="94"/>
    </row>
    <row r="6" spans="1:6" ht="14.45" customHeight="1">
      <c r="D6" s="2" t="s">
        <v>248</v>
      </c>
      <c r="F6" s="2" t="s">
        <v>9</v>
      </c>
    </row>
    <row r="7" spans="1:6" ht="14.45" customHeight="1">
      <c r="A7" s="95" t="s">
        <v>244</v>
      </c>
      <c r="B7" s="95"/>
      <c r="D7" s="4" t="s">
        <v>215</v>
      </c>
      <c r="F7" s="4" t="s">
        <v>215</v>
      </c>
    </row>
    <row r="8" spans="1:6" ht="21.75" customHeight="1">
      <c r="A8" s="113" t="s">
        <v>244</v>
      </c>
      <c r="B8" s="113"/>
      <c r="C8" s="72"/>
      <c r="D8" s="75">
        <v>0</v>
      </c>
      <c r="E8" s="72"/>
      <c r="F8" s="75">
        <v>17555015</v>
      </c>
    </row>
    <row r="9" spans="1:6" ht="21.75" customHeight="1">
      <c r="A9" s="114" t="s">
        <v>311</v>
      </c>
      <c r="B9" s="114"/>
      <c r="C9" s="72"/>
      <c r="D9" s="78">
        <v>0</v>
      </c>
      <c r="E9" s="72"/>
      <c r="F9" s="78">
        <v>17239751</v>
      </c>
    </row>
    <row r="10" spans="1:6" ht="21.75" customHeight="1">
      <c r="A10" s="115" t="s">
        <v>312</v>
      </c>
      <c r="B10" s="115"/>
      <c r="C10" s="72"/>
      <c r="D10" s="82">
        <v>151329075</v>
      </c>
      <c r="E10" s="72"/>
      <c r="F10" s="82">
        <v>748254468</v>
      </c>
    </row>
    <row r="11" spans="1:6" ht="21.75" customHeight="1">
      <c r="A11" s="102" t="s">
        <v>58</v>
      </c>
      <c r="B11" s="102"/>
      <c r="C11" s="72"/>
      <c r="D11" s="84">
        <f>SUM(D8:D10)</f>
        <v>151329075</v>
      </c>
      <c r="E11" s="72"/>
      <c r="F11" s="84">
        <f>SUM(F8:F10)</f>
        <v>783049234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U33"/>
  <sheetViews>
    <sheetView rightToLeft="1" view="pageBreakPreview" zoomScale="98" zoomScaleNormal="100" zoomScaleSheetLayoutView="98" workbookViewId="0">
      <selection activeCell="X26" sqref="X26"/>
    </sheetView>
  </sheetViews>
  <sheetFormatPr defaultRowHeight="12.75"/>
  <cols>
    <col min="1" max="1" width="24.28515625" bestFit="1" customWidth="1"/>
    <col min="2" max="2" width="1.28515625" customWidth="1"/>
    <col min="3" max="3" width="12.140625" style="53" customWidth="1"/>
    <col min="4" max="4" width="1.28515625" style="53" customWidth="1"/>
    <col min="5" max="5" width="16.28515625" style="53" customWidth="1"/>
    <col min="6" max="6" width="1.28515625" style="53" customWidth="1"/>
    <col min="7" max="7" width="12" style="53" customWidth="1"/>
    <col min="8" max="8" width="1.28515625" style="53" customWidth="1"/>
    <col min="9" max="9" width="15.140625" style="53" customWidth="1"/>
    <col min="10" max="10" width="1.28515625" style="53" customWidth="1"/>
    <col min="11" max="11" width="14" style="53" customWidth="1"/>
    <col min="12" max="12" width="1.28515625" style="53" customWidth="1"/>
    <col min="13" max="13" width="15.7109375" style="53" customWidth="1"/>
    <col min="14" max="14" width="1.28515625" style="53" customWidth="1"/>
    <col min="15" max="15" width="17.85546875" style="53" customWidth="1"/>
    <col min="16" max="16" width="1.28515625" style="53" customWidth="1"/>
    <col min="17" max="17" width="14" style="53" customWidth="1"/>
    <col min="18" max="18" width="1.28515625" style="53" customWidth="1"/>
    <col min="19" max="19" width="17.85546875" style="53" bestFit="1" customWidth="1"/>
    <col min="20" max="20" width="0.28515625" customWidth="1"/>
  </cols>
  <sheetData>
    <row r="1" spans="1:1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14.45" customHeight="1"/>
    <row r="5" spans="1:19" ht="14.45" customHeight="1">
      <c r="A5" s="94" t="s">
        <v>251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14.45" customHeight="1">
      <c r="A6" s="95" t="s">
        <v>59</v>
      </c>
      <c r="C6" s="95" t="s">
        <v>313</v>
      </c>
      <c r="D6" s="95"/>
      <c r="E6" s="95"/>
      <c r="F6" s="95"/>
      <c r="G6" s="95"/>
      <c r="I6" s="95" t="s">
        <v>248</v>
      </c>
      <c r="J6" s="95"/>
      <c r="K6" s="95"/>
      <c r="L6" s="95"/>
      <c r="M6" s="95"/>
      <c r="O6" s="95" t="s">
        <v>249</v>
      </c>
      <c r="P6" s="95"/>
      <c r="Q6" s="95"/>
      <c r="R6" s="95"/>
      <c r="S6" s="95"/>
    </row>
    <row r="7" spans="1:19" ht="33.75" customHeight="1">
      <c r="A7" s="95"/>
      <c r="C7" s="17" t="s">
        <v>314</v>
      </c>
      <c r="D7" s="55"/>
      <c r="E7" s="17" t="s">
        <v>315</v>
      </c>
      <c r="F7" s="55"/>
      <c r="G7" s="17" t="s">
        <v>316</v>
      </c>
      <c r="I7" s="17" t="s">
        <v>317</v>
      </c>
      <c r="J7" s="55"/>
      <c r="K7" s="17" t="s">
        <v>318</v>
      </c>
      <c r="L7" s="55"/>
      <c r="M7" s="17" t="s">
        <v>319</v>
      </c>
      <c r="O7" s="17" t="s">
        <v>317</v>
      </c>
      <c r="P7" s="55"/>
      <c r="Q7" s="17" t="s">
        <v>318</v>
      </c>
      <c r="R7" s="55"/>
      <c r="S7" s="17" t="s">
        <v>319</v>
      </c>
    </row>
    <row r="8" spans="1:19" ht="21.75" customHeight="1">
      <c r="A8" s="5" t="s">
        <v>42</v>
      </c>
      <c r="C8" s="60" t="s">
        <v>320</v>
      </c>
      <c r="E8" s="56">
        <v>1300000</v>
      </c>
      <c r="G8" s="56">
        <v>630</v>
      </c>
      <c r="I8" s="56">
        <v>0</v>
      </c>
      <c r="K8" s="56">
        <v>0</v>
      </c>
      <c r="M8" s="56">
        <v>0</v>
      </c>
      <c r="O8" s="56">
        <v>819000000</v>
      </c>
      <c r="Q8" s="56">
        <v>0</v>
      </c>
      <c r="S8" s="56">
        <v>819000000</v>
      </c>
    </row>
    <row r="9" spans="1:19" ht="21.75" customHeight="1">
      <c r="A9" s="7" t="s">
        <v>50</v>
      </c>
      <c r="C9" s="61" t="s">
        <v>321</v>
      </c>
      <c r="E9" s="57">
        <v>1404000</v>
      </c>
      <c r="G9" s="57">
        <v>370</v>
      </c>
      <c r="I9" s="57">
        <v>0</v>
      </c>
      <c r="K9" s="57">
        <v>0</v>
      </c>
      <c r="M9" s="57">
        <v>0</v>
      </c>
      <c r="O9" s="57">
        <v>519480000</v>
      </c>
      <c r="Q9" s="57">
        <v>0</v>
      </c>
      <c r="S9" s="57">
        <v>519480000</v>
      </c>
    </row>
    <row r="10" spans="1:19" ht="21.75" customHeight="1">
      <c r="A10" s="7" t="s">
        <v>33</v>
      </c>
      <c r="C10" s="61" t="s">
        <v>322</v>
      </c>
      <c r="E10" s="57">
        <v>17400000</v>
      </c>
      <c r="G10" s="57">
        <v>610</v>
      </c>
      <c r="I10" s="57">
        <v>0</v>
      </c>
      <c r="K10" s="57">
        <v>0</v>
      </c>
      <c r="M10" s="57">
        <v>0</v>
      </c>
      <c r="O10" s="57">
        <v>10614000000</v>
      </c>
      <c r="Q10" s="57">
        <v>0</v>
      </c>
      <c r="S10" s="57">
        <v>10614000000</v>
      </c>
    </row>
    <row r="11" spans="1:19" ht="21.75" customHeight="1">
      <c r="A11" s="7" t="s">
        <v>46</v>
      </c>
      <c r="C11" s="61" t="s">
        <v>320</v>
      </c>
      <c r="E11" s="57">
        <v>2055643</v>
      </c>
      <c r="G11" s="57">
        <v>400</v>
      </c>
      <c r="I11" s="57">
        <v>0</v>
      </c>
      <c r="K11" s="57">
        <v>0</v>
      </c>
      <c r="M11" s="57">
        <v>0</v>
      </c>
      <c r="O11" s="57">
        <v>822257200</v>
      </c>
      <c r="Q11" s="57">
        <v>0</v>
      </c>
      <c r="S11" s="57">
        <v>822257200</v>
      </c>
    </row>
    <row r="12" spans="1:19" ht="21.75" customHeight="1">
      <c r="A12" s="7" t="s">
        <v>32</v>
      </c>
      <c r="C12" s="61" t="s">
        <v>323</v>
      </c>
      <c r="E12" s="57">
        <v>59609000</v>
      </c>
      <c r="G12" s="57">
        <v>82</v>
      </c>
      <c r="I12" s="57">
        <v>0</v>
      </c>
      <c r="K12" s="57">
        <v>0</v>
      </c>
      <c r="M12" s="57">
        <v>0</v>
      </c>
      <c r="O12" s="57">
        <v>4887938000</v>
      </c>
      <c r="Q12" s="57">
        <v>0</v>
      </c>
      <c r="S12" s="57">
        <v>4887938000</v>
      </c>
    </row>
    <row r="13" spans="1:19" ht="21.75" customHeight="1">
      <c r="A13" s="7" t="s">
        <v>30</v>
      </c>
      <c r="C13" s="61" t="s">
        <v>324</v>
      </c>
      <c r="E13" s="57">
        <v>237520000</v>
      </c>
      <c r="G13" s="57">
        <v>66</v>
      </c>
      <c r="I13" s="57">
        <v>0</v>
      </c>
      <c r="K13" s="57">
        <v>0</v>
      </c>
      <c r="M13" s="57">
        <v>0</v>
      </c>
      <c r="O13" s="57">
        <v>15676320000</v>
      </c>
      <c r="Q13" s="57">
        <v>0</v>
      </c>
      <c r="S13" s="57">
        <v>15676320000</v>
      </c>
    </row>
    <row r="14" spans="1:19" ht="21.75" customHeight="1">
      <c r="A14" s="7" t="s">
        <v>31</v>
      </c>
      <c r="C14" s="61" t="s">
        <v>323</v>
      </c>
      <c r="E14" s="57">
        <v>14595800</v>
      </c>
      <c r="G14" s="57">
        <v>17</v>
      </c>
      <c r="I14" s="57">
        <v>0</v>
      </c>
      <c r="K14" s="57">
        <v>0</v>
      </c>
      <c r="M14" s="57">
        <v>0</v>
      </c>
      <c r="O14" s="57">
        <v>248128600</v>
      </c>
      <c r="Q14" s="57">
        <v>0</v>
      </c>
      <c r="S14" s="57">
        <v>248128600</v>
      </c>
    </row>
    <row r="15" spans="1:19" ht="21.75" customHeight="1">
      <c r="A15" s="7" t="s">
        <v>285</v>
      </c>
      <c r="C15" s="61" t="s">
        <v>325</v>
      </c>
      <c r="E15" s="57">
        <v>3099000</v>
      </c>
      <c r="G15" s="57">
        <v>1500</v>
      </c>
      <c r="I15" s="57">
        <v>0</v>
      </c>
      <c r="K15" s="57">
        <v>0</v>
      </c>
      <c r="M15" s="57">
        <v>0</v>
      </c>
      <c r="O15" s="57">
        <v>4648500000</v>
      </c>
      <c r="Q15" s="57">
        <v>0</v>
      </c>
      <c r="S15" s="57">
        <v>4648500000</v>
      </c>
    </row>
    <row r="16" spans="1:19" ht="21.75" customHeight="1">
      <c r="A16" s="7" t="s">
        <v>277</v>
      </c>
      <c r="C16" s="61" t="s">
        <v>326</v>
      </c>
      <c r="E16" s="57">
        <v>1000000</v>
      </c>
      <c r="G16" s="57">
        <v>4</v>
      </c>
      <c r="I16" s="57">
        <v>0</v>
      </c>
      <c r="K16" s="57">
        <v>0</v>
      </c>
      <c r="M16" s="57">
        <v>0</v>
      </c>
      <c r="O16" s="57">
        <v>4000000</v>
      </c>
      <c r="Q16" s="57">
        <v>132450</v>
      </c>
      <c r="S16" s="57">
        <v>3867550</v>
      </c>
    </row>
    <row r="17" spans="1:21" ht="21.75" customHeight="1">
      <c r="A17" s="7" t="s">
        <v>287</v>
      </c>
      <c r="C17" s="61" t="s">
        <v>321</v>
      </c>
      <c r="E17" s="57">
        <v>680000</v>
      </c>
      <c r="G17" s="57">
        <v>388</v>
      </c>
      <c r="I17" s="57">
        <v>0</v>
      </c>
      <c r="K17" s="57">
        <v>0</v>
      </c>
      <c r="M17" s="57">
        <v>0</v>
      </c>
      <c r="O17" s="57">
        <v>263840000</v>
      </c>
      <c r="Q17" s="57">
        <v>0</v>
      </c>
      <c r="S17" s="57">
        <v>263840000</v>
      </c>
    </row>
    <row r="18" spans="1:21" ht="21.75" customHeight="1">
      <c r="A18" s="7" t="s">
        <v>282</v>
      </c>
      <c r="C18" s="61" t="s">
        <v>321</v>
      </c>
      <c r="E18" s="57">
        <v>2125925</v>
      </c>
      <c r="G18" s="57">
        <v>260</v>
      </c>
      <c r="I18" s="57">
        <v>0</v>
      </c>
      <c r="K18" s="57">
        <v>0</v>
      </c>
      <c r="M18" s="57">
        <v>0</v>
      </c>
      <c r="O18" s="57">
        <v>552740500</v>
      </c>
      <c r="Q18" s="57">
        <v>0</v>
      </c>
      <c r="S18" s="57">
        <v>552740500</v>
      </c>
    </row>
    <row r="19" spans="1:21" ht="21.75" customHeight="1">
      <c r="A19" s="7" t="s">
        <v>267</v>
      </c>
      <c r="C19" s="61" t="s">
        <v>327</v>
      </c>
      <c r="E19" s="57">
        <v>226000</v>
      </c>
      <c r="G19" s="57">
        <v>105</v>
      </c>
      <c r="I19" s="57">
        <v>0</v>
      </c>
      <c r="K19" s="57">
        <v>0</v>
      </c>
      <c r="M19" s="57">
        <v>0</v>
      </c>
      <c r="O19" s="57">
        <v>23730000</v>
      </c>
      <c r="Q19" s="57">
        <v>0</v>
      </c>
      <c r="S19" s="57">
        <v>23730000</v>
      </c>
    </row>
    <row r="20" spans="1:21" ht="21.75" customHeight="1">
      <c r="A20" s="7" t="s">
        <v>272</v>
      </c>
      <c r="C20" s="61" t="s">
        <v>321</v>
      </c>
      <c r="E20" s="57">
        <v>4066000</v>
      </c>
      <c r="G20" s="57">
        <v>22</v>
      </c>
      <c r="I20" s="57">
        <v>0</v>
      </c>
      <c r="K20" s="57">
        <v>0</v>
      </c>
      <c r="M20" s="57">
        <v>0</v>
      </c>
      <c r="O20" s="57">
        <v>89452000</v>
      </c>
      <c r="Q20" s="57">
        <v>0</v>
      </c>
      <c r="S20" s="57">
        <v>89452000</v>
      </c>
    </row>
    <row r="21" spans="1:21" ht="21.75" customHeight="1">
      <c r="A21" s="7" t="s">
        <v>273</v>
      </c>
      <c r="C21" s="61" t="s">
        <v>328</v>
      </c>
      <c r="E21" s="57">
        <v>2000000</v>
      </c>
      <c r="G21" s="57">
        <v>950</v>
      </c>
      <c r="I21" s="57">
        <v>0</v>
      </c>
      <c r="K21" s="57">
        <v>0</v>
      </c>
      <c r="M21" s="57">
        <v>0</v>
      </c>
      <c r="O21" s="57">
        <v>1900000000</v>
      </c>
      <c r="Q21" s="57">
        <v>0</v>
      </c>
      <c r="S21" s="57">
        <v>1900000000</v>
      </c>
    </row>
    <row r="22" spans="1:21" ht="21.75" customHeight="1">
      <c r="A22" s="7" t="s">
        <v>254</v>
      </c>
      <c r="C22" s="61" t="s">
        <v>329</v>
      </c>
      <c r="E22" s="57">
        <v>20000</v>
      </c>
      <c r="G22" s="57">
        <v>50</v>
      </c>
      <c r="I22" s="57">
        <v>0</v>
      </c>
      <c r="K22" s="57">
        <v>0</v>
      </c>
      <c r="M22" s="57">
        <v>0</v>
      </c>
      <c r="O22" s="57">
        <v>1000000</v>
      </c>
      <c r="Q22" s="57">
        <v>0</v>
      </c>
      <c r="S22" s="57">
        <v>1000000</v>
      </c>
    </row>
    <row r="23" spans="1:21" ht="21.75" customHeight="1">
      <c r="A23" s="7" t="s">
        <v>38</v>
      </c>
      <c r="C23" s="61" t="s">
        <v>330</v>
      </c>
      <c r="E23" s="57">
        <v>746180000</v>
      </c>
      <c r="G23" s="57">
        <v>150</v>
      </c>
      <c r="I23" s="57">
        <v>0</v>
      </c>
      <c r="K23" s="57">
        <v>0</v>
      </c>
      <c r="M23" s="57">
        <v>0</v>
      </c>
      <c r="O23" s="57">
        <v>111927000000</v>
      </c>
      <c r="Q23" s="57">
        <v>0</v>
      </c>
      <c r="S23" s="57">
        <v>111927000000</v>
      </c>
    </row>
    <row r="24" spans="1:21" ht="21.75" customHeight="1">
      <c r="A24" s="7" t="s">
        <v>19</v>
      </c>
      <c r="C24" s="61" t="s">
        <v>331</v>
      </c>
      <c r="E24" s="57">
        <v>4001000</v>
      </c>
      <c r="G24" s="57">
        <v>1060</v>
      </c>
      <c r="I24" s="57">
        <v>0</v>
      </c>
      <c r="K24" s="57">
        <v>0</v>
      </c>
      <c r="M24" s="57">
        <v>0</v>
      </c>
      <c r="O24" s="57">
        <v>4241060000</v>
      </c>
      <c r="Q24" s="57">
        <v>0</v>
      </c>
      <c r="S24" s="57">
        <v>4241060000</v>
      </c>
    </row>
    <row r="25" spans="1:21" ht="21.75" customHeight="1">
      <c r="A25" s="7" t="s">
        <v>27</v>
      </c>
      <c r="C25" s="61" t="s">
        <v>322</v>
      </c>
      <c r="E25" s="57">
        <v>262260</v>
      </c>
      <c r="G25" s="57">
        <v>110</v>
      </c>
      <c r="I25" s="57">
        <v>0</v>
      </c>
      <c r="K25" s="57">
        <v>0</v>
      </c>
      <c r="M25" s="57">
        <v>0</v>
      </c>
      <c r="O25" s="57">
        <v>28848600</v>
      </c>
      <c r="Q25" s="57">
        <v>0</v>
      </c>
      <c r="S25" s="57">
        <v>28848600</v>
      </c>
    </row>
    <row r="26" spans="1:21" ht="21.75" customHeight="1">
      <c r="A26" s="7" t="s">
        <v>275</v>
      </c>
      <c r="C26" s="61" t="s">
        <v>332</v>
      </c>
      <c r="E26" s="57">
        <v>1564500</v>
      </c>
      <c r="G26" s="57">
        <v>320</v>
      </c>
      <c r="I26" s="57">
        <v>0</v>
      </c>
      <c r="K26" s="57">
        <v>0</v>
      </c>
      <c r="M26" s="57">
        <v>0</v>
      </c>
      <c r="O26" s="57">
        <v>500640000</v>
      </c>
      <c r="Q26" s="57">
        <v>0</v>
      </c>
      <c r="S26" s="57">
        <v>500640000</v>
      </c>
    </row>
    <row r="27" spans="1:21" ht="21.75" customHeight="1">
      <c r="A27" s="7" t="s">
        <v>52</v>
      </c>
      <c r="C27" s="61" t="s">
        <v>321</v>
      </c>
      <c r="E27" s="57">
        <v>200000</v>
      </c>
      <c r="G27" s="57">
        <v>1000</v>
      </c>
      <c r="I27" s="57">
        <v>0</v>
      </c>
      <c r="K27" s="57">
        <v>0</v>
      </c>
      <c r="M27" s="57">
        <v>0</v>
      </c>
      <c r="O27" s="57">
        <v>200000000</v>
      </c>
      <c r="Q27" s="57">
        <v>0</v>
      </c>
      <c r="S27" s="57">
        <v>200000000</v>
      </c>
    </row>
    <row r="28" spans="1:21" ht="21.75" customHeight="1">
      <c r="A28" s="7" t="s">
        <v>262</v>
      </c>
      <c r="C28" s="61" t="s">
        <v>333</v>
      </c>
      <c r="E28" s="57">
        <v>378695</v>
      </c>
      <c r="G28" s="57">
        <v>70</v>
      </c>
      <c r="I28" s="57">
        <v>0</v>
      </c>
      <c r="K28" s="57">
        <v>0</v>
      </c>
      <c r="M28" s="57">
        <v>0</v>
      </c>
      <c r="O28" s="57">
        <v>26508650</v>
      </c>
      <c r="Q28" s="57">
        <v>0</v>
      </c>
      <c r="S28" s="57">
        <v>26508650</v>
      </c>
    </row>
    <row r="29" spans="1:21" ht="21.75" customHeight="1">
      <c r="A29" s="7" t="s">
        <v>34</v>
      </c>
      <c r="C29" s="61" t="s">
        <v>334</v>
      </c>
      <c r="E29" s="57">
        <v>285750</v>
      </c>
      <c r="G29" s="57">
        <v>4400</v>
      </c>
      <c r="I29" s="57">
        <v>1257300000</v>
      </c>
      <c r="K29" s="57">
        <v>90320979</v>
      </c>
      <c r="M29" s="57">
        <v>1166979021</v>
      </c>
      <c r="O29" s="57">
        <v>1257300000</v>
      </c>
      <c r="Q29" s="57">
        <v>90320979</v>
      </c>
      <c r="S29" s="57">
        <v>1166979021</v>
      </c>
    </row>
    <row r="30" spans="1:21" ht="21.75" customHeight="1">
      <c r="A30" s="9" t="s">
        <v>35</v>
      </c>
      <c r="C30" s="61" t="s">
        <v>94</v>
      </c>
      <c r="E30" s="57">
        <v>1800000</v>
      </c>
      <c r="G30" s="57">
        <v>325</v>
      </c>
      <c r="I30" s="58">
        <v>585000000</v>
      </c>
      <c r="K30" s="58">
        <v>27493473</v>
      </c>
      <c r="M30" s="58">
        <v>557506527</v>
      </c>
      <c r="O30" s="58">
        <v>585000000</v>
      </c>
      <c r="Q30" s="58">
        <v>27493473</v>
      </c>
      <c r="S30" s="58">
        <v>557506527</v>
      </c>
    </row>
    <row r="31" spans="1:21" ht="21.75" customHeight="1">
      <c r="A31" s="11" t="s">
        <v>58</v>
      </c>
      <c r="C31" s="57"/>
      <c r="E31" s="57"/>
      <c r="G31" s="57"/>
      <c r="I31" s="59">
        <f>SUM(I8:I30)</f>
        <v>1842300000</v>
      </c>
      <c r="K31" s="59">
        <f>SUM(K8:K30)</f>
        <v>117814452</v>
      </c>
      <c r="M31" s="59">
        <f>SUM(M8:M30)</f>
        <v>1724485548</v>
      </c>
      <c r="O31" s="59">
        <f>SUM(O8:O30)</f>
        <v>159836743550</v>
      </c>
      <c r="Q31" s="59">
        <f>SUM(Q8:Q30)</f>
        <v>117946902</v>
      </c>
      <c r="S31" s="59">
        <f>SUM(S8:S30)</f>
        <v>159718796648</v>
      </c>
      <c r="U31" s="18"/>
    </row>
    <row r="32" spans="1:21">
      <c r="Q32" s="62"/>
    </row>
    <row r="33" spans="17:17">
      <c r="Q33" s="6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S16"/>
  <sheetViews>
    <sheetView rightToLeft="1" view="pageBreakPreview" zoomScale="86" zoomScaleNormal="100" zoomScaleSheetLayoutView="86" workbookViewId="0">
      <selection activeCell="T11" sqref="S11:T20"/>
    </sheetView>
  </sheetViews>
  <sheetFormatPr defaultRowHeight="12.75"/>
  <cols>
    <col min="1" max="1" width="30.85546875" bestFit="1" customWidth="1"/>
    <col min="2" max="2" width="1.28515625" customWidth="1"/>
    <col min="3" max="3" width="13.140625" customWidth="1"/>
    <col min="4" max="4" width="1.28515625" customWidth="1"/>
    <col min="5" max="5" width="13.28515625" customWidth="1"/>
    <col min="6" max="6" width="1.28515625" customWidth="1"/>
    <col min="7" max="7" width="15.85546875" bestFit="1" customWidth="1"/>
    <col min="8" max="8" width="1.28515625" customWidth="1"/>
    <col min="9" max="9" width="17.7109375" bestFit="1" customWidth="1"/>
    <col min="10" max="10" width="1.28515625" customWidth="1"/>
    <col min="11" max="11" width="16.2851562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7.7109375" bestFit="1" customWidth="1"/>
    <col min="18" max="18" width="0.28515625" customWidth="1"/>
    <col min="19" max="19" width="14.85546875" bestFit="1" customWidth="1"/>
  </cols>
  <sheetData>
    <row r="1" spans="1:1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9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9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9" ht="14.45" customHeight="1"/>
    <row r="5" spans="1:19" ht="14.45" customHeight="1">
      <c r="A5" s="94" t="s">
        <v>335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14.45" customHeight="1">
      <c r="A6" s="95" t="s">
        <v>232</v>
      </c>
      <c r="G6" s="95" t="s">
        <v>248</v>
      </c>
      <c r="H6" s="95"/>
      <c r="I6" s="95"/>
      <c r="J6" s="95"/>
      <c r="K6" s="95"/>
      <c r="M6" s="95" t="s">
        <v>249</v>
      </c>
      <c r="N6" s="95"/>
      <c r="O6" s="95"/>
      <c r="P6" s="95"/>
      <c r="Q6" s="95"/>
    </row>
    <row r="7" spans="1:19" ht="42">
      <c r="A7" s="95"/>
      <c r="C7" s="116" t="s">
        <v>185</v>
      </c>
      <c r="D7" s="116"/>
      <c r="E7" s="16" t="s">
        <v>336</v>
      </c>
      <c r="G7" s="17" t="s">
        <v>337</v>
      </c>
      <c r="H7" s="3"/>
      <c r="I7" s="17" t="s">
        <v>318</v>
      </c>
      <c r="J7" s="3"/>
      <c r="K7" s="17" t="s">
        <v>338</v>
      </c>
      <c r="M7" s="17" t="s">
        <v>337</v>
      </c>
      <c r="N7" s="3"/>
      <c r="O7" s="17" t="s">
        <v>318</v>
      </c>
      <c r="P7" s="3"/>
      <c r="Q7" s="17" t="s">
        <v>338</v>
      </c>
    </row>
    <row r="8" spans="1:19" ht="21.75" customHeight="1">
      <c r="A8" s="5" t="s">
        <v>187</v>
      </c>
      <c r="C8" s="60" t="s">
        <v>190</v>
      </c>
      <c r="D8" s="55"/>
      <c r="E8" s="56">
        <v>23</v>
      </c>
      <c r="F8" s="53"/>
      <c r="G8" s="56">
        <v>342484632</v>
      </c>
      <c r="H8" s="53"/>
      <c r="I8" s="56">
        <v>0</v>
      </c>
      <c r="J8" s="53"/>
      <c r="K8" s="56">
        <v>342484632</v>
      </c>
      <c r="L8" s="53"/>
      <c r="M8" s="56">
        <v>37439638666</v>
      </c>
      <c r="N8" s="53"/>
      <c r="O8" s="56">
        <v>0</v>
      </c>
      <c r="P8" s="53"/>
      <c r="Q8" s="56">
        <v>37439638666</v>
      </c>
    </row>
    <row r="9" spans="1:19" ht="21.75" customHeight="1">
      <c r="A9" s="7" t="s">
        <v>297</v>
      </c>
      <c r="C9" s="61" t="s">
        <v>339</v>
      </c>
      <c r="D9" s="53"/>
      <c r="E9" s="57">
        <v>23</v>
      </c>
      <c r="F9" s="53"/>
      <c r="G9" s="57">
        <v>0</v>
      </c>
      <c r="H9" s="53"/>
      <c r="I9" s="57">
        <v>0</v>
      </c>
      <c r="J9" s="53"/>
      <c r="K9" s="57">
        <v>0</v>
      </c>
      <c r="L9" s="53"/>
      <c r="M9" s="57">
        <v>3250244428</v>
      </c>
      <c r="N9" s="53"/>
      <c r="O9" s="57">
        <v>0</v>
      </c>
      <c r="P9" s="53"/>
      <c r="Q9" s="57">
        <v>3250244428</v>
      </c>
    </row>
    <row r="10" spans="1:19" ht="21.75" customHeight="1">
      <c r="A10" s="7" t="s">
        <v>191</v>
      </c>
      <c r="C10" s="61" t="s">
        <v>193</v>
      </c>
      <c r="D10" s="53"/>
      <c r="E10" s="57">
        <v>23</v>
      </c>
      <c r="F10" s="53"/>
      <c r="G10" s="57">
        <v>6549742206</v>
      </c>
      <c r="H10" s="53"/>
      <c r="I10" s="57">
        <v>0</v>
      </c>
      <c r="J10" s="53"/>
      <c r="K10" s="57">
        <v>6549742206</v>
      </c>
      <c r="L10" s="53"/>
      <c r="M10" s="57">
        <v>135157630781</v>
      </c>
      <c r="N10" s="53"/>
      <c r="O10" s="57">
        <v>0</v>
      </c>
      <c r="P10" s="53"/>
      <c r="Q10" s="57">
        <v>135157630781</v>
      </c>
    </row>
    <row r="11" spans="1:19" ht="21.75" customHeight="1">
      <c r="A11" s="7" t="s">
        <v>197</v>
      </c>
      <c r="C11" s="61" t="s">
        <v>199</v>
      </c>
      <c r="D11" s="53"/>
      <c r="E11" s="57">
        <v>23</v>
      </c>
      <c r="F11" s="53"/>
      <c r="G11" s="57">
        <v>4980316968</v>
      </c>
      <c r="H11" s="53"/>
      <c r="I11" s="57">
        <v>0</v>
      </c>
      <c r="J11" s="53"/>
      <c r="K11" s="57">
        <v>4980316968</v>
      </c>
      <c r="L11" s="53"/>
      <c r="M11" s="57">
        <v>4980316968</v>
      </c>
      <c r="N11" s="53"/>
      <c r="O11" s="57">
        <v>0</v>
      </c>
      <c r="P11" s="53"/>
      <c r="Q11" s="57">
        <v>4980316968</v>
      </c>
    </row>
    <row r="12" spans="1:19" ht="21.75" customHeight="1">
      <c r="A12" s="7" t="s">
        <v>298</v>
      </c>
      <c r="C12" s="61" t="s">
        <v>340</v>
      </c>
      <c r="D12" s="53"/>
      <c r="E12" s="57">
        <v>23</v>
      </c>
      <c r="F12" s="53"/>
      <c r="G12" s="57">
        <v>0</v>
      </c>
      <c r="H12" s="53"/>
      <c r="I12" s="57">
        <v>0</v>
      </c>
      <c r="J12" s="53"/>
      <c r="K12" s="57">
        <v>0</v>
      </c>
      <c r="L12" s="53"/>
      <c r="M12" s="57">
        <v>588113533</v>
      </c>
      <c r="N12" s="53"/>
      <c r="O12" s="57">
        <v>0</v>
      </c>
      <c r="P12" s="53"/>
      <c r="Q12" s="57">
        <v>588113533</v>
      </c>
    </row>
    <row r="13" spans="1:19" ht="21.75" customHeight="1">
      <c r="A13" s="7" t="s">
        <v>296</v>
      </c>
      <c r="C13" s="61" t="s">
        <v>341</v>
      </c>
      <c r="D13" s="53"/>
      <c r="E13" s="57">
        <v>23</v>
      </c>
      <c r="F13" s="53"/>
      <c r="G13" s="57">
        <v>0</v>
      </c>
      <c r="H13" s="53"/>
      <c r="I13" s="57">
        <v>0</v>
      </c>
      <c r="J13" s="53"/>
      <c r="K13" s="57">
        <v>0</v>
      </c>
      <c r="L13" s="53"/>
      <c r="M13" s="57">
        <v>58136102723</v>
      </c>
      <c r="N13" s="53"/>
      <c r="O13" s="57">
        <v>0</v>
      </c>
      <c r="P13" s="53"/>
      <c r="Q13" s="57">
        <v>58136102723</v>
      </c>
    </row>
    <row r="14" spans="1:19" ht="21.75" customHeight="1">
      <c r="A14" s="9" t="s">
        <v>194</v>
      </c>
      <c r="C14" s="61" t="s">
        <v>196</v>
      </c>
      <c r="D14" s="53"/>
      <c r="E14" s="57">
        <v>23</v>
      </c>
      <c r="F14" s="53"/>
      <c r="G14" s="58">
        <v>1563544455</v>
      </c>
      <c r="H14" s="53"/>
      <c r="I14" s="58">
        <v>0</v>
      </c>
      <c r="J14" s="53"/>
      <c r="K14" s="58">
        <v>1563544455</v>
      </c>
      <c r="L14" s="53"/>
      <c r="M14" s="58">
        <v>1563544455</v>
      </c>
      <c r="N14" s="53"/>
      <c r="O14" s="58">
        <v>0</v>
      </c>
      <c r="P14" s="53"/>
      <c r="Q14" s="58">
        <v>1563544455</v>
      </c>
    </row>
    <row r="15" spans="1:19" ht="21.75" customHeight="1" thickBot="1">
      <c r="A15" s="11" t="s">
        <v>58</v>
      </c>
      <c r="C15" s="57"/>
      <c r="D15" s="53"/>
      <c r="E15" s="57"/>
      <c r="F15" s="53"/>
      <c r="G15" s="59">
        <f>SUM(G8:G14)</f>
        <v>13436088261</v>
      </c>
      <c r="H15" s="53"/>
      <c r="I15" s="59">
        <f>SUM(I8:I14)</f>
        <v>0</v>
      </c>
      <c r="J15" s="53"/>
      <c r="K15" s="59">
        <f>SUM(K8:K14)</f>
        <v>13436088261</v>
      </c>
      <c r="L15" s="53"/>
      <c r="M15" s="59">
        <f>SUM(M8:M14)</f>
        <v>241115591554</v>
      </c>
      <c r="N15" s="53"/>
      <c r="O15" s="59">
        <f>SUM(O8:O14)</f>
        <v>0</v>
      </c>
      <c r="P15" s="53"/>
      <c r="Q15" s="59">
        <f>SUM(Q8:Q14)</f>
        <v>241115591554</v>
      </c>
      <c r="S15" s="18"/>
    </row>
    <row r="16" spans="1:19" ht="13.5" thickTop="1"/>
  </sheetData>
  <mergeCells count="8"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O20"/>
  <sheetViews>
    <sheetView rightToLeft="1" view="pageBreakPreview" zoomScaleNormal="100" zoomScaleSheetLayoutView="100" workbookViewId="0">
      <selection activeCell="I20" sqref="I20"/>
    </sheetView>
  </sheetViews>
  <sheetFormatPr defaultRowHeight="12.75"/>
  <cols>
    <col min="1" max="1" width="58.7109375" bestFit="1" customWidth="1"/>
    <col min="2" max="2" width="1.28515625" customWidth="1"/>
    <col min="3" max="3" width="15.140625" style="36" bestFit="1" customWidth="1"/>
    <col min="4" max="4" width="1.28515625" style="36" customWidth="1"/>
    <col min="5" max="5" width="17.7109375" style="36" bestFit="1" customWidth="1"/>
    <col min="6" max="6" width="1.28515625" style="36" customWidth="1"/>
    <col min="7" max="7" width="16.28515625" style="36" bestFit="1" customWidth="1"/>
    <col min="8" max="8" width="1.28515625" style="36" customWidth="1"/>
    <col min="9" max="9" width="16.28515625" style="36" bestFit="1" customWidth="1"/>
    <col min="10" max="10" width="1.28515625" style="36" customWidth="1"/>
    <col min="11" max="11" width="17.7109375" style="36" bestFit="1" customWidth="1"/>
    <col min="12" max="12" width="1.28515625" style="36" customWidth="1"/>
    <col min="13" max="13" width="16.28515625" style="36" bestFit="1" customWidth="1"/>
    <col min="14" max="14" width="0.28515625" customWidth="1"/>
    <col min="15" max="15" width="11" bestFit="1" customWidth="1"/>
  </cols>
  <sheetData>
    <row r="1" spans="1:13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14.45" customHeight="1"/>
    <row r="5" spans="1:13" ht="14.45" customHeight="1">
      <c r="A5" s="94" t="s">
        <v>342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14.45" customHeight="1">
      <c r="A6" s="95" t="s">
        <v>232</v>
      </c>
      <c r="C6" s="112" t="s">
        <v>248</v>
      </c>
      <c r="D6" s="112"/>
      <c r="E6" s="112"/>
      <c r="F6" s="112"/>
      <c r="G6" s="112"/>
      <c r="I6" s="112" t="s">
        <v>249</v>
      </c>
      <c r="J6" s="112"/>
      <c r="K6" s="112"/>
      <c r="L6" s="112"/>
      <c r="M6" s="112"/>
    </row>
    <row r="7" spans="1:13" ht="29.1" customHeight="1">
      <c r="A7" s="95"/>
      <c r="C7" s="63" t="s">
        <v>337</v>
      </c>
      <c r="D7" s="38"/>
      <c r="E7" s="63" t="s">
        <v>318</v>
      </c>
      <c r="F7" s="38"/>
      <c r="G7" s="63" t="s">
        <v>338</v>
      </c>
      <c r="I7" s="63" t="s">
        <v>337</v>
      </c>
      <c r="J7" s="38"/>
      <c r="K7" s="63" t="s">
        <v>318</v>
      </c>
      <c r="L7" s="38"/>
      <c r="M7" s="63" t="s">
        <v>338</v>
      </c>
    </row>
    <row r="8" spans="1:13" ht="21.75" customHeight="1">
      <c r="A8" s="5" t="s">
        <v>218</v>
      </c>
      <c r="C8" s="40">
        <v>2962534</v>
      </c>
      <c r="E8" s="40">
        <v>0</v>
      </c>
      <c r="G8" s="40">
        <v>2962534</v>
      </c>
      <c r="I8" s="40">
        <v>12883925</v>
      </c>
      <c r="K8" s="40">
        <v>0</v>
      </c>
      <c r="M8" s="40">
        <v>12883925</v>
      </c>
    </row>
    <row r="9" spans="1:13" ht="21.75" customHeight="1">
      <c r="A9" s="7" t="s">
        <v>220</v>
      </c>
      <c r="C9" s="42">
        <v>6376</v>
      </c>
      <c r="E9" s="42">
        <v>0</v>
      </c>
      <c r="G9" s="42">
        <v>6376</v>
      </c>
      <c r="I9" s="42">
        <v>140202472</v>
      </c>
      <c r="K9" s="42">
        <v>0</v>
      </c>
      <c r="M9" s="42">
        <v>140202472</v>
      </c>
    </row>
    <row r="10" spans="1:13" ht="21.75" customHeight="1">
      <c r="A10" s="7" t="s">
        <v>304</v>
      </c>
      <c r="C10" s="42">
        <v>0</v>
      </c>
      <c r="E10" s="42">
        <v>0</v>
      </c>
      <c r="G10" s="42">
        <v>0</v>
      </c>
      <c r="I10" s="42">
        <v>12852844051</v>
      </c>
      <c r="K10" s="42">
        <v>177544</v>
      </c>
      <c r="M10" s="42">
        <v>12852666507</v>
      </c>
    </row>
    <row r="11" spans="1:13" ht="21.75" customHeight="1">
      <c r="A11" s="7" t="s">
        <v>222</v>
      </c>
      <c r="C11" s="42">
        <v>2002</v>
      </c>
      <c r="E11" s="42">
        <v>0</v>
      </c>
      <c r="G11" s="42">
        <v>2002</v>
      </c>
      <c r="I11" s="42">
        <v>19501802</v>
      </c>
      <c r="K11" s="42">
        <v>0</v>
      </c>
      <c r="M11" s="42">
        <v>19501802</v>
      </c>
    </row>
    <row r="12" spans="1:13" ht="21.75" customHeight="1">
      <c r="A12" s="7" t="s">
        <v>223</v>
      </c>
      <c r="C12" s="42">
        <v>21457</v>
      </c>
      <c r="E12" s="42">
        <v>0</v>
      </c>
      <c r="G12" s="42">
        <v>21457</v>
      </c>
      <c r="I12" s="42">
        <v>72559</v>
      </c>
      <c r="K12" s="42">
        <v>0</v>
      </c>
      <c r="M12" s="42">
        <v>72559</v>
      </c>
    </row>
    <row r="13" spans="1:13" ht="21.75" customHeight="1">
      <c r="A13" s="7" t="s">
        <v>305</v>
      </c>
      <c r="C13" s="42">
        <v>0</v>
      </c>
      <c r="E13" s="42">
        <v>0</v>
      </c>
      <c r="G13" s="42">
        <v>0</v>
      </c>
      <c r="I13" s="42">
        <v>119799128</v>
      </c>
      <c r="K13" s="42">
        <v>0</v>
      </c>
      <c r="M13" s="42">
        <v>119799128</v>
      </c>
    </row>
    <row r="14" spans="1:13" ht="21.75" customHeight="1">
      <c r="A14" s="7" t="s">
        <v>306</v>
      </c>
      <c r="C14" s="42">
        <v>0</v>
      </c>
      <c r="E14" s="42">
        <v>0</v>
      </c>
      <c r="G14" s="42">
        <v>0</v>
      </c>
      <c r="I14" s="42">
        <v>7547945134</v>
      </c>
      <c r="K14" s="42">
        <v>5280484</v>
      </c>
      <c r="M14" s="42">
        <v>7542664650</v>
      </c>
    </row>
    <row r="15" spans="1:13" ht="21.75" customHeight="1">
      <c r="A15" s="7" t="s">
        <v>307</v>
      </c>
      <c r="C15" s="42">
        <v>0</v>
      </c>
      <c r="E15" s="42">
        <v>0</v>
      </c>
      <c r="G15" s="42">
        <v>0</v>
      </c>
      <c r="I15" s="42">
        <v>2863386425</v>
      </c>
      <c r="K15" s="42">
        <v>0</v>
      </c>
      <c r="M15" s="42">
        <v>2863386425</v>
      </c>
    </row>
    <row r="16" spans="1:13" ht="21.75" customHeight="1">
      <c r="A16" s="7" t="s">
        <v>308</v>
      </c>
      <c r="C16" s="42">
        <v>0</v>
      </c>
      <c r="E16" s="42">
        <v>0</v>
      </c>
      <c r="G16" s="42">
        <v>0</v>
      </c>
      <c r="I16" s="42">
        <v>8383561643</v>
      </c>
      <c r="K16" s="42">
        <v>0</v>
      </c>
      <c r="M16" s="42">
        <v>8383561643</v>
      </c>
    </row>
    <row r="17" spans="1:15" ht="21.75" customHeight="1">
      <c r="A17" s="7" t="s">
        <v>309</v>
      </c>
      <c r="C17" s="42">
        <v>0</v>
      </c>
      <c r="E17" s="42">
        <v>0</v>
      </c>
      <c r="G17" s="42">
        <v>0</v>
      </c>
      <c r="I17" s="42">
        <v>4678471356</v>
      </c>
      <c r="K17" s="42">
        <v>0</v>
      </c>
      <c r="M17" s="42">
        <v>4678471356</v>
      </c>
    </row>
    <row r="18" spans="1:15" ht="21.75" customHeight="1">
      <c r="A18" s="7" t="s">
        <v>225</v>
      </c>
      <c r="C18" s="42">
        <v>1881147524</v>
      </c>
      <c r="E18" s="42">
        <v>-1717449</v>
      </c>
      <c r="G18" s="42">
        <v>1882864973</v>
      </c>
      <c r="I18" s="42">
        <v>3389344234</v>
      </c>
      <c r="K18" s="42">
        <v>6886770</v>
      </c>
      <c r="M18" s="42">
        <v>3382457464</v>
      </c>
    </row>
    <row r="19" spans="1:15" ht="21.75" customHeight="1">
      <c r="A19" s="9" t="s">
        <v>227</v>
      </c>
      <c r="C19" s="64">
        <v>1229508180</v>
      </c>
      <c r="E19" s="64">
        <v>-555307</v>
      </c>
      <c r="G19" s="64">
        <v>1230063487</v>
      </c>
      <c r="I19" s="64">
        <v>1270491786</v>
      </c>
      <c r="K19" s="64">
        <v>396274</v>
      </c>
      <c r="M19" s="64">
        <v>1270095512</v>
      </c>
    </row>
    <row r="20" spans="1:15" ht="21.75" customHeight="1">
      <c r="A20" s="11" t="s">
        <v>58</v>
      </c>
      <c r="C20" s="45">
        <f>SUM(C8:C19)</f>
        <v>3113648073</v>
      </c>
      <c r="E20" s="45">
        <f>SUM(E8:E19)</f>
        <v>-2272756</v>
      </c>
      <c r="G20" s="45">
        <f>SUM(G8:G19)</f>
        <v>3115920829</v>
      </c>
      <c r="I20" s="45">
        <f>SUM(I8:I19)</f>
        <v>41278504515</v>
      </c>
      <c r="K20" s="45">
        <f>SUM(K8:K19)</f>
        <v>12741072</v>
      </c>
      <c r="M20" s="45">
        <f>SUM(M8:M19)</f>
        <v>41265763443</v>
      </c>
      <c r="O20" s="1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pageSetUpPr fitToPage="1"/>
  </sheetPr>
  <dimension ref="A1:U73"/>
  <sheetViews>
    <sheetView rightToLeft="1" view="pageBreakPreview" topLeftCell="A51" zoomScale="95" zoomScaleNormal="100" zoomScaleSheetLayoutView="95" workbookViewId="0">
      <selection activeCell="U65" sqref="U65"/>
    </sheetView>
  </sheetViews>
  <sheetFormatPr defaultRowHeight="12.75"/>
  <cols>
    <col min="1" max="1" width="30.28515625" bestFit="1" customWidth="1"/>
    <col min="2" max="2" width="1.28515625" customWidth="1"/>
    <col min="3" max="3" width="11.7109375" style="36" bestFit="1" customWidth="1"/>
    <col min="4" max="4" width="1.28515625" style="36" customWidth="1"/>
    <col min="5" max="5" width="18.42578125" style="36" bestFit="1" customWidth="1"/>
    <col min="6" max="6" width="1.28515625" style="36" customWidth="1"/>
    <col min="7" max="7" width="18.5703125" style="36" bestFit="1" customWidth="1"/>
    <col min="8" max="8" width="1.28515625" style="36" customWidth="1"/>
    <col min="9" max="9" width="17.85546875" style="36" customWidth="1"/>
    <col min="10" max="10" width="1.28515625" style="36" customWidth="1"/>
    <col min="11" max="11" width="12.85546875" style="36" bestFit="1" customWidth="1"/>
    <col min="12" max="12" width="1.28515625" style="36" customWidth="1"/>
    <col min="13" max="13" width="18.42578125" style="36" bestFit="1" customWidth="1"/>
    <col min="14" max="14" width="1.28515625" style="36" customWidth="1"/>
    <col min="15" max="15" width="18.28515625" style="36" bestFit="1" customWidth="1"/>
    <col min="16" max="16" width="1.28515625" style="36" customWidth="1"/>
    <col min="17" max="17" width="18.7109375" style="36" customWidth="1"/>
    <col min="18" max="18" width="16.42578125" style="19" bestFit="1" customWidth="1"/>
    <col min="19" max="19" width="15.7109375" bestFit="1" customWidth="1"/>
    <col min="20" max="20" width="14.140625" bestFit="1" customWidth="1"/>
    <col min="21" max="21" width="15.140625" bestFit="1" customWidth="1"/>
  </cols>
  <sheetData>
    <row r="1" spans="1:21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21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21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1" ht="14.45" customHeight="1"/>
    <row r="5" spans="1:21" ht="14.45" customHeight="1">
      <c r="A5" s="94" t="s">
        <v>343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1" ht="14.45" customHeight="1">
      <c r="A6" s="95" t="s">
        <v>232</v>
      </c>
      <c r="C6" s="112" t="s">
        <v>248</v>
      </c>
      <c r="D6" s="112"/>
      <c r="E6" s="112"/>
      <c r="F6" s="112"/>
      <c r="G6" s="112"/>
      <c r="H6" s="112"/>
      <c r="I6" s="112"/>
      <c r="K6" s="112" t="s">
        <v>249</v>
      </c>
      <c r="L6" s="112"/>
      <c r="M6" s="112"/>
      <c r="N6" s="112"/>
      <c r="O6" s="112"/>
      <c r="P6" s="112"/>
      <c r="Q6" s="112"/>
    </row>
    <row r="7" spans="1:21" ht="40.5" customHeight="1">
      <c r="A7" s="95"/>
      <c r="C7" s="63" t="s">
        <v>13</v>
      </c>
      <c r="D7" s="38"/>
      <c r="E7" s="63" t="s">
        <v>344</v>
      </c>
      <c r="F7" s="38"/>
      <c r="G7" s="63" t="s">
        <v>345</v>
      </c>
      <c r="H7" s="38"/>
      <c r="I7" s="63" t="s">
        <v>346</v>
      </c>
      <c r="K7" s="63" t="s">
        <v>13</v>
      </c>
      <c r="L7" s="38"/>
      <c r="M7" s="63" t="s">
        <v>344</v>
      </c>
      <c r="N7" s="38"/>
      <c r="O7" s="63" t="s">
        <v>345</v>
      </c>
      <c r="P7" s="38"/>
      <c r="Q7" s="63" t="s">
        <v>346</v>
      </c>
    </row>
    <row r="8" spans="1:21" ht="21.75" customHeight="1">
      <c r="A8" s="5" t="s">
        <v>411</v>
      </c>
      <c r="C8" s="40">
        <v>1</v>
      </c>
      <c r="E8" s="40">
        <v>1</v>
      </c>
      <c r="G8" s="40">
        <v>3888</v>
      </c>
      <c r="I8" s="40">
        <v>-3887</v>
      </c>
      <c r="K8" s="40">
        <v>1935330</v>
      </c>
      <c r="M8" s="40">
        <v>11942264684</v>
      </c>
      <c r="O8" s="40">
        <v>11633170954</v>
      </c>
      <c r="Q8" s="40">
        <v>309093730</v>
      </c>
      <c r="S8" s="20"/>
      <c r="T8" s="18"/>
      <c r="U8" s="18"/>
    </row>
    <row r="9" spans="1:21" ht="21.75" customHeight="1">
      <c r="A9" s="7" t="s">
        <v>39</v>
      </c>
      <c r="C9" s="42">
        <v>180568</v>
      </c>
      <c r="E9" s="42">
        <v>705450036</v>
      </c>
      <c r="G9" s="42">
        <v>790099594</v>
      </c>
      <c r="I9" s="42">
        <v>-84649558</v>
      </c>
      <c r="K9" s="42">
        <v>12749224</v>
      </c>
      <c r="M9" s="42">
        <v>46705481311</v>
      </c>
      <c r="O9" s="42">
        <v>47547704785</v>
      </c>
      <c r="Q9" s="42">
        <v>-842223474</v>
      </c>
      <c r="S9" s="20"/>
      <c r="T9" s="18"/>
      <c r="U9" s="18"/>
    </row>
    <row r="10" spans="1:21" ht="21.75" customHeight="1">
      <c r="A10" s="7" t="s">
        <v>35</v>
      </c>
      <c r="C10" s="42">
        <v>450000</v>
      </c>
      <c r="E10" s="42">
        <v>1510160776</v>
      </c>
      <c r="G10" s="42">
        <v>1473030274</v>
      </c>
      <c r="I10" s="42">
        <v>37130502</v>
      </c>
      <c r="K10" s="42">
        <v>450000</v>
      </c>
      <c r="M10" s="42">
        <v>1510160776</v>
      </c>
      <c r="O10" s="42">
        <v>1473030274</v>
      </c>
      <c r="Q10" s="42">
        <v>37130502</v>
      </c>
      <c r="S10" s="20"/>
      <c r="T10" s="18"/>
      <c r="U10" s="18"/>
    </row>
    <row r="11" spans="1:21" ht="21.75" customHeight="1">
      <c r="A11" s="7" t="s">
        <v>33</v>
      </c>
      <c r="C11" s="42">
        <v>27000</v>
      </c>
      <c r="E11" s="42">
        <v>131512826</v>
      </c>
      <c r="G11" s="42">
        <v>145948783</v>
      </c>
      <c r="I11" s="42">
        <v>-14435957</v>
      </c>
      <c r="K11" s="42">
        <v>1047002</v>
      </c>
      <c r="M11" s="42">
        <v>5310165492</v>
      </c>
      <c r="O11" s="42">
        <v>5701722229</v>
      </c>
      <c r="Q11" s="42">
        <v>-391556737</v>
      </c>
      <c r="S11" s="20"/>
      <c r="T11" s="18"/>
      <c r="U11" s="18"/>
    </row>
    <row r="12" spans="1:21" ht="21.75" customHeight="1">
      <c r="A12" s="7" t="s">
        <v>50</v>
      </c>
      <c r="C12" s="42">
        <v>5000</v>
      </c>
      <c r="E12" s="42">
        <v>43837606</v>
      </c>
      <c r="G12" s="42">
        <v>33788681</v>
      </c>
      <c r="I12" s="42">
        <v>10048925</v>
      </c>
      <c r="K12" s="42">
        <v>1731882</v>
      </c>
      <c r="M12" s="42">
        <v>12189880211</v>
      </c>
      <c r="O12" s="42">
        <v>11805676056</v>
      </c>
      <c r="Q12" s="42">
        <v>384204155</v>
      </c>
      <c r="S12" s="20"/>
      <c r="T12" s="18"/>
      <c r="U12" s="18"/>
    </row>
    <row r="13" spans="1:21" ht="21.75" customHeight="1">
      <c r="A13" s="7" t="s">
        <v>38</v>
      </c>
      <c r="C13" s="42">
        <v>3200000</v>
      </c>
      <c r="E13" s="42">
        <v>4088187355</v>
      </c>
      <c r="G13" s="42">
        <v>3369184711</v>
      </c>
      <c r="I13" s="42">
        <v>719002644</v>
      </c>
      <c r="K13" s="42">
        <v>3200000</v>
      </c>
      <c r="M13" s="42">
        <v>4088187355</v>
      </c>
      <c r="O13" s="42">
        <v>3369184711</v>
      </c>
      <c r="Q13" s="42">
        <v>719002644</v>
      </c>
      <c r="S13" s="20"/>
      <c r="T13" s="18"/>
      <c r="U13" s="18"/>
    </row>
    <row r="14" spans="1:21" ht="21.75" customHeight="1">
      <c r="A14" s="7" t="s">
        <v>32</v>
      </c>
      <c r="C14" s="42">
        <v>23600000</v>
      </c>
      <c r="E14" s="42">
        <v>50839824831</v>
      </c>
      <c r="G14" s="42">
        <v>38085143364</v>
      </c>
      <c r="I14" s="42">
        <v>12754681467</v>
      </c>
      <c r="K14" s="42">
        <v>43200000</v>
      </c>
      <c r="M14" s="42">
        <v>107787261322</v>
      </c>
      <c r="O14" s="42">
        <v>88918369911</v>
      </c>
      <c r="Q14" s="42">
        <v>18868891411</v>
      </c>
      <c r="S14" s="20"/>
      <c r="T14" s="18"/>
      <c r="U14" s="18"/>
    </row>
    <row r="15" spans="1:21" ht="21.75" customHeight="1">
      <c r="A15" s="7" t="s">
        <v>23</v>
      </c>
      <c r="C15" s="42">
        <v>38000</v>
      </c>
      <c r="E15" s="42">
        <v>14098000</v>
      </c>
      <c r="G15" s="42">
        <v>19076969</v>
      </c>
      <c r="I15" s="42">
        <v>-4978969</v>
      </c>
      <c r="K15" s="42">
        <v>38000</v>
      </c>
      <c r="M15" s="42">
        <v>14098000</v>
      </c>
      <c r="O15" s="42">
        <v>19076969</v>
      </c>
      <c r="Q15" s="42">
        <v>-4978969</v>
      </c>
      <c r="S15" s="20"/>
      <c r="T15" s="18"/>
      <c r="U15" s="18"/>
    </row>
    <row r="16" spans="1:21" ht="21.75" customHeight="1">
      <c r="A16" s="7" t="s">
        <v>42</v>
      </c>
      <c r="C16" s="42">
        <v>1</v>
      </c>
      <c r="E16" s="42">
        <v>1</v>
      </c>
      <c r="G16" s="42">
        <v>4303</v>
      </c>
      <c r="I16" s="42">
        <v>-4302</v>
      </c>
      <c r="K16" s="42">
        <v>1</v>
      </c>
      <c r="M16" s="42">
        <v>1</v>
      </c>
      <c r="O16" s="42">
        <v>4303</v>
      </c>
      <c r="Q16" s="42">
        <v>-4302</v>
      </c>
      <c r="S16" s="20"/>
      <c r="T16" s="18"/>
      <c r="U16" s="18"/>
    </row>
    <row r="17" spans="1:21" ht="21.75" customHeight="1">
      <c r="A17" s="7" t="s">
        <v>46</v>
      </c>
      <c r="C17" s="42">
        <v>14400000</v>
      </c>
      <c r="E17" s="42">
        <v>57809574788</v>
      </c>
      <c r="G17" s="42">
        <v>58200060307</v>
      </c>
      <c r="I17" s="42">
        <v>-390485519</v>
      </c>
      <c r="K17" s="42">
        <v>14909717</v>
      </c>
      <c r="M17" s="42">
        <v>60333385669</v>
      </c>
      <c r="O17" s="42">
        <v>60637438755</v>
      </c>
      <c r="Q17" s="42">
        <v>-304053086</v>
      </c>
      <c r="S17" s="20"/>
      <c r="T17" s="18"/>
      <c r="U17" s="18"/>
    </row>
    <row r="18" spans="1:21" ht="21.75" customHeight="1">
      <c r="A18" s="7" t="s">
        <v>26</v>
      </c>
      <c r="C18" s="42">
        <v>244000</v>
      </c>
      <c r="E18" s="42">
        <v>2309058888</v>
      </c>
      <c r="G18" s="42">
        <v>1821812862</v>
      </c>
      <c r="I18" s="42">
        <v>487246026</v>
      </c>
      <c r="K18" s="42">
        <v>244000</v>
      </c>
      <c r="M18" s="42">
        <v>2309058888</v>
      </c>
      <c r="O18" s="42">
        <v>1821812862</v>
      </c>
      <c r="Q18" s="42">
        <v>487246026</v>
      </c>
      <c r="S18" s="20"/>
      <c r="T18" s="18"/>
      <c r="U18" s="18"/>
    </row>
    <row r="19" spans="1:21" ht="21.75" customHeight="1">
      <c r="A19" s="7" t="s">
        <v>22</v>
      </c>
      <c r="C19" s="42">
        <v>6141000</v>
      </c>
      <c r="E19" s="42">
        <v>8360971500</v>
      </c>
      <c r="G19" s="42">
        <v>9978905133</v>
      </c>
      <c r="I19" s="42">
        <v>-1617933633</v>
      </c>
      <c r="K19" s="42">
        <v>6141000</v>
      </c>
      <c r="M19" s="42">
        <v>8360971500</v>
      </c>
      <c r="O19" s="42">
        <v>9978905133</v>
      </c>
      <c r="Q19" s="42">
        <v>-1617933633</v>
      </c>
      <c r="S19" s="20"/>
      <c r="T19" s="18"/>
      <c r="U19" s="18"/>
    </row>
    <row r="20" spans="1:21" ht="21.75" customHeight="1">
      <c r="A20" s="7" t="s">
        <v>19</v>
      </c>
      <c r="C20" s="42">
        <v>796000</v>
      </c>
      <c r="E20" s="42">
        <v>4423164660</v>
      </c>
      <c r="G20" s="42">
        <v>6192349166</v>
      </c>
      <c r="I20" s="42">
        <v>-1769184506</v>
      </c>
      <c r="K20" s="42">
        <v>4797000</v>
      </c>
      <c r="M20" s="42">
        <v>27949266245</v>
      </c>
      <c r="O20" s="42">
        <v>37336968737</v>
      </c>
      <c r="Q20" s="42">
        <v>-9387702492</v>
      </c>
      <c r="S20" s="20"/>
      <c r="T20" s="18"/>
      <c r="U20" s="18"/>
    </row>
    <row r="21" spans="1:21" ht="21.75" customHeight="1">
      <c r="A21" s="7" t="s">
        <v>52</v>
      </c>
      <c r="C21" s="42">
        <v>226250</v>
      </c>
      <c r="E21" s="42">
        <v>3283595668</v>
      </c>
      <c r="G21" s="42">
        <v>1894346996</v>
      </c>
      <c r="I21" s="42">
        <v>1389248672</v>
      </c>
      <c r="K21" s="42">
        <v>326250</v>
      </c>
      <c r="M21" s="42">
        <v>5901923434</v>
      </c>
      <c r="O21" s="42">
        <v>3771526902</v>
      </c>
      <c r="Q21" s="42">
        <v>2130396532</v>
      </c>
      <c r="S21" s="20"/>
      <c r="T21" s="18"/>
      <c r="U21" s="18"/>
    </row>
    <row r="22" spans="1:21" ht="21.75" customHeight="1">
      <c r="A22" s="7" t="s">
        <v>30</v>
      </c>
      <c r="C22" s="42">
        <v>30000002</v>
      </c>
      <c r="E22" s="42">
        <v>51680659973</v>
      </c>
      <c r="G22" s="42">
        <v>44570854330</v>
      </c>
      <c r="I22" s="42">
        <v>7109805643</v>
      </c>
      <c r="K22" s="42">
        <v>107520002</v>
      </c>
      <c r="M22" s="42">
        <v>164434675577</v>
      </c>
      <c r="O22" s="42">
        <v>138537009492</v>
      </c>
      <c r="Q22" s="42">
        <v>25897666085</v>
      </c>
      <c r="S22" s="20"/>
      <c r="T22" s="18"/>
      <c r="U22" s="18"/>
    </row>
    <row r="23" spans="1:21" ht="21.75" customHeight="1">
      <c r="A23" s="7" t="s">
        <v>53</v>
      </c>
      <c r="C23" s="42">
        <v>151000</v>
      </c>
      <c r="E23" s="42">
        <v>2103816302</v>
      </c>
      <c r="G23" s="42">
        <v>1869417029</v>
      </c>
      <c r="I23" s="42">
        <v>234399273</v>
      </c>
      <c r="K23" s="42">
        <v>300000</v>
      </c>
      <c r="M23" s="42">
        <v>4889830323</v>
      </c>
      <c r="O23" s="42">
        <v>3709823417</v>
      </c>
      <c r="Q23" s="42">
        <v>1180006906</v>
      </c>
      <c r="S23" s="20"/>
      <c r="T23" s="18"/>
      <c r="U23" s="18"/>
    </row>
    <row r="24" spans="1:21" ht="21.75" customHeight="1">
      <c r="A24" s="7" t="s">
        <v>37</v>
      </c>
      <c r="C24" s="42">
        <v>4205245</v>
      </c>
      <c r="E24" s="42">
        <v>12417333669</v>
      </c>
      <c r="G24" s="42">
        <v>10677340520</v>
      </c>
      <c r="I24" s="42">
        <v>1739993149</v>
      </c>
      <c r="K24" s="42">
        <v>143959725</v>
      </c>
      <c r="M24" s="42">
        <v>376959172604</v>
      </c>
      <c r="O24" s="42">
        <v>335885257300</v>
      </c>
      <c r="Q24" s="42">
        <v>41073915304</v>
      </c>
      <c r="S24" s="20"/>
      <c r="T24" s="18"/>
      <c r="U24" s="18"/>
    </row>
    <row r="25" spans="1:21" ht="21.75" customHeight="1">
      <c r="A25" s="7" t="s">
        <v>29</v>
      </c>
      <c r="C25" s="42">
        <v>1740000</v>
      </c>
      <c r="E25" s="42">
        <v>5178775358</v>
      </c>
      <c r="G25" s="42">
        <v>3857949956</v>
      </c>
      <c r="I25" s="42">
        <v>1320825402</v>
      </c>
      <c r="K25" s="42">
        <v>1740000</v>
      </c>
      <c r="M25" s="42">
        <v>5178775358</v>
      </c>
      <c r="O25" s="42">
        <v>3857949956</v>
      </c>
      <c r="Q25" s="42">
        <v>1320825402</v>
      </c>
      <c r="S25" s="20"/>
      <c r="T25" s="18"/>
      <c r="U25" s="18"/>
    </row>
    <row r="26" spans="1:21" ht="21.75" customHeight="1">
      <c r="A26" s="7" t="s">
        <v>36</v>
      </c>
      <c r="C26" s="42">
        <v>0</v>
      </c>
      <c r="E26" s="42">
        <v>0</v>
      </c>
      <c r="G26" s="42">
        <v>0</v>
      </c>
      <c r="I26" s="42">
        <v>0</v>
      </c>
      <c r="K26" s="42">
        <v>4000000</v>
      </c>
      <c r="M26" s="42">
        <v>1912552244</v>
      </c>
      <c r="O26" s="42">
        <v>1996153818</v>
      </c>
      <c r="Q26" s="42">
        <v>-83601574</v>
      </c>
      <c r="S26" s="20"/>
      <c r="T26" s="18"/>
      <c r="U26" s="18"/>
    </row>
    <row r="27" spans="1:21" ht="21.75" customHeight="1">
      <c r="A27" s="7" t="s">
        <v>254</v>
      </c>
      <c r="C27" s="42">
        <v>0</v>
      </c>
      <c r="E27" s="42">
        <v>0</v>
      </c>
      <c r="G27" s="42">
        <v>0</v>
      </c>
      <c r="I27" s="42">
        <v>0</v>
      </c>
      <c r="K27" s="42">
        <v>25143</v>
      </c>
      <c r="M27" s="42">
        <v>117891573</v>
      </c>
      <c r="O27" s="42">
        <v>136075638</v>
      </c>
      <c r="Q27" s="42">
        <v>-18184065</v>
      </c>
      <c r="S27" s="20"/>
      <c r="T27" s="18"/>
      <c r="U27" s="18"/>
    </row>
    <row r="28" spans="1:21" ht="21.75" customHeight="1">
      <c r="A28" s="7" t="s">
        <v>255</v>
      </c>
      <c r="C28" s="42">
        <v>0</v>
      </c>
      <c r="E28" s="42">
        <v>0</v>
      </c>
      <c r="G28" s="42">
        <v>0</v>
      </c>
      <c r="I28" s="42">
        <v>0</v>
      </c>
      <c r="K28" s="42">
        <v>30000000</v>
      </c>
      <c r="M28" s="42">
        <v>44771508000</v>
      </c>
      <c r="O28" s="42">
        <v>44771508000</v>
      </c>
      <c r="Q28" s="42">
        <v>0</v>
      </c>
      <c r="S28" s="20"/>
      <c r="T28" s="18"/>
      <c r="U28" s="18"/>
    </row>
    <row r="29" spans="1:21" ht="21.75" customHeight="1">
      <c r="A29" s="7" t="s">
        <v>256</v>
      </c>
      <c r="C29" s="42">
        <v>0</v>
      </c>
      <c r="E29" s="42">
        <v>0</v>
      </c>
      <c r="G29" s="42">
        <v>0</v>
      </c>
      <c r="I29" s="42">
        <v>0</v>
      </c>
      <c r="K29" s="42">
        <v>188</v>
      </c>
      <c r="M29" s="42">
        <v>2825649</v>
      </c>
      <c r="O29" s="42">
        <v>2745488</v>
      </c>
      <c r="Q29" s="42">
        <v>80161</v>
      </c>
      <c r="S29" s="20"/>
      <c r="T29" s="18"/>
      <c r="U29" s="18"/>
    </row>
    <row r="30" spans="1:21" ht="21.75" customHeight="1">
      <c r="A30" s="7" t="s">
        <v>257</v>
      </c>
      <c r="C30" s="42">
        <v>0</v>
      </c>
      <c r="E30" s="42">
        <v>0</v>
      </c>
      <c r="G30" s="42">
        <v>0</v>
      </c>
      <c r="I30" s="42">
        <v>0</v>
      </c>
      <c r="K30" s="42">
        <v>1200000</v>
      </c>
      <c r="M30" s="42">
        <v>7749843199</v>
      </c>
      <c r="O30" s="42">
        <v>7292269871</v>
      </c>
      <c r="Q30" s="42">
        <v>457573328</v>
      </c>
      <c r="S30" s="20"/>
      <c r="T30" s="18"/>
      <c r="U30" s="18"/>
    </row>
    <row r="31" spans="1:21" ht="21.75" customHeight="1">
      <c r="A31" s="7" t="s">
        <v>258</v>
      </c>
      <c r="C31" s="42">
        <v>0</v>
      </c>
      <c r="E31" s="42">
        <v>0</v>
      </c>
      <c r="G31" s="42">
        <v>0</v>
      </c>
      <c r="I31" s="42">
        <v>0</v>
      </c>
      <c r="K31" s="42">
        <v>595000</v>
      </c>
      <c r="M31" s="42">
        <v>18009949495</v>
      </c>
      <c r="O31" s="42">
        <v>10523188671</v>
      </c>
      <c r="Q31" s="42">
        <v>7486760824</v>
      </c>
      <c r="S31" s="20"/>
      <c r="T31" s="18"/>
      <c r="U31" s="18"/>
    </row>
    <row r="32" spans="1:21" ht="21.75" customHeight="1">
      <c r="A32" s="7" t="s">
        <v>259</v>
      </c>
      <c r="C32" s="42">
        <v>0</v>
      </c>
      <c r="E32" s="42">
        <v>0</v>
      </c>
      <c r="G32" s="42">
        <v>0</v>
      </c>
      <c r="I32" s="42">
        <v>0</v>
      </c>
      <c r="K32" s="42">
        <v>185000</v>
      </c>
      <c r="M32" s="42">
        <v>10101000</v>
      </c>
      <c r="O32" s="42">
        <v>-36245548465</v>
      </c>
      <c r="Q32" s="42">
        <v>36255649465</v>
      </c>
      <c r="S32" s="20"/>
      <c r="T32" s="18"/>
      <c r="U32" s="18"/>
    </row>
    <row r="33" spans="1:21" ht="21.75" customHeight="1">
      <c r="A33" s="7" t="s">
        <v>47</v>
      </c>
      <c r="C33" s="42">
        <v>0</v>
      </c>
      <c r="E33" s="42">
        <v>0</v>
      </c>
      <c r="G33" s="42">
        <v>0</v>
      </c>
      <c r="I33" s="42">
        <v>0</v>
      </c>
      <c r="K33" s="42">
        <v>465909</v>
      </c>
      <c r="M33" s="42">
        <v>2210214345</v>
      </c>
      <c r="O33" s="42">
        <v>2158137642</v>
      </c>
      <c r="Q33" s="42">
        <v>52076703</v>
      </c>
      <c r="S33" s="20"/>
      <c r="T33" s="18"/>
      <c r="U33" s="18"/>
    </row>
    <row r="34" spans="1:21" ht="21.75" customHeight="1">
      <c r="A34" s="7" t="s">
        <v>260</v>
      </c>
      <c r="C34" s="42">
        <v>0</v>
      </c>
      <c r="E34" s="42">
        <v>0</v>
      </c>
      <c r="G34" s="42">
        <v>0</v>
      </c>
      <c r="I34" s="42">
        <v>0</v>
      </c>
      <c r="K34" s="42">
        <v>28000</v>
      </c>
      <c r="M34" s="42">
        <v>43460874</v>
      </c>
      <c r="O34" s="42">
        <v>46416485</v>
      </c>
      <c r="Q34" s="42">
        <v>-2955611</v>
      </c>
      <c r="S34" s="20"/>
      <c r="T34" s="18"/>
      <c r="U34" s="18"/>
    </row>
    <row r="35" spans="1:21" ht="21.75" customHeight="1">
      <c r="A35" s="7" t="s">
        <v>261</v>
      </c>
      <c r="C35" s="42">
        <v>0</v>
      </c>
      <c r="E35" s="42">
        <v>0</v>
      </c>
      <c r="G35" s="42">
        <v>0</v>
      </c>
      <c r="I35" s="42">
        <v>0</v>
      </c>
      <c r="K35" s="42">
        <v>30000000</v>
      </c>
      <c r="M35" s="42">
        <v>48684108731</v>
      </c>
      <c r="O35" s="42">
        <v>44480105611</v>
      </c>
      <c r="Q35" s="42">
        <v>4204003120</v>
      </c>
      <c r="S35" s="20"/>
      <c r="T35" s="18"/>
      <c r="U35" s="18"/>
    </row>
    <row r="36" spans="1:21" ht="21.75" customHeight="1">
      <c r="A36" s="7" t="s">
        <v>262</v>
      </c>
      <c r="C36" s="42">
        <v>0</v>
      </c>
      <c r="E36" s="42">
        <v>0</v>
      </c>
      <c r="G36" s="42">
        <v>0</v>
      </c>
      <c r="I36" s="42">
        <v>0</v>
      </c>
      <c r="K36" s="42">
        <v>666218</v>
      </c>
      <c r="M36" s="42">
        <v>1107695241</v>
      </c>
      <c r="O36" s="42">
        <v>1110592302</v>
      </c>
      <c r="Q36" s="42">
        <v>-2897061</v>
      </c>
      <c r="S36" s="20"/>
      <c r="T36" s="18"/>
      <c r="U36" s="18"/>
    </row>
    <row r="37" spans="1:21" ht="21.75" customHeight="1">
      <c r="A37" s="7" t="s">
        <v>263</v>
      </c>
      <c r="C37" s="42">
        <v>0</v>
      </c>
      <c r="E37" s="42">
        <v>0</v>
      </c>
      <c r="G37" s="42">
        <v>0</v>
      </c>
      <c r="I37" s="42">
        <v>0</v>
      </c>
      <c r="K37" s="42">
        <v>65232</v>
      </c>
      <c r="M37" s="42">
        <v>1174279370</v>
      </c>
      <c r="O37" s="42">
        <v>1208793785</v>
      </c>
      <c r="Q37" s="42">
        <v>-34514415</v>
      </c>
      <c r="S37" s="20"/>
      <c r="T37" s="18"/>
      <c r="U37" s="18"/>
    </row>
    <row r="38" spans="1:21" ht="21.75" customHeight="1">
      <c r="A38" s="7" t="s">
        <v>264</v>
      </c>
      <c r="C38" s="42">
        <v>0</v>
      </c>
      <c r="E38" s="42">
        <v>0</v>
      </c>
      <c r="G38" s="42">
        <v>0</v>
      </c>
      <c r="I38" s="42">
        <v>0</v>
      </c>
      <c r="K38" s="42">
        <v>551000</v>
      </c>
      <c r="M38" s="42">
        <v>179901500</v>
      </c>
      <c r="O38" s="42">
        <v>137049126</v>
      </c>
      <c r="Q38" s="42">
        <v>42852374</v>
      </c>
      <c r="S38" s="20"/>
      <c r="T38" s="18"/>
      <c r="U38" s="18"/>
    </row>
    <row r="39" spans="1:21" ht="21.75" customHeight="1">
      <c r="A39" s="7" t="s">
        <v>265</v>
      </c>
      <c r="C39" s="42">
        <v>0</v>
      </c>
      <c r="E39" s="42">
        <v>0</v>
      </c>
      <c r="G39" s="42">
        <v>0</v>
      </c>
      <c r="I39" s="42">
        <v>0</v>
      </c>
      <c r="K39" s="42">
        <v>2600000</v>
      </c>
      <c r="M39" s="42">
        <v>12349735463</v>
      </c>
      <c r="O39" s="42">
        <v>11462344745</v>
      </c>
      <c r="Q39" s="42">
        <v>887390718</v>
      </c>
      <c r="S39" s="20"/>
      <c r="T39" s="18"/>
      <c r="U39" s="18"/>
    </row>
    <row r="40" spans="1:21" ht="21.75" customHeight="1">
      <c r="A40" s="7" t="s">
        <v>266</v>
      </c>
      <c r="C40" s="42">
        <v>0</v>
      </c>
      <c r="E40" s="42">
        <v>0</v>
      </c>
      <c r="G40" s="42">
        <v>0</v>
      </c>
      <c r="I40" s="42">
        <v>0</v>
      </c>
      <c r="K40" s="42">
        <v>1</v>
      </c>
      <c r="M40" s="42">
        <v>1</v>
      </c>
      <c r="O40" s="42">
        <v>5282270</v>
      </c>
      <c r="Q40" s="42">
        <v>-5282269</v>
      </c>
      <c r="S40" s="20"/>
      <c r="T40" s="18"/>
      <c r="U40" s="18"/>
    </row>
    <row r="41" spans="1:21" ht="21.75" customHeight="1">
      <c r="A41" s="7" t="s">
        <v>27</v>
      </c>
      <c r="C41" s="42">
        <v>0</v>
      </c>
      <c r="E41" s="42">
        <v>0</v>
      </c>
      <c r="G41" s="42">
        <v>0</v>
      </c>
      <c r="I41" s="42">
        <v>0</v>
      </c>
      <c r="K41" s="42">
        <v>1</v>
      </c>
      <c r="M41" s="42">
        <v>1</v>
      </c>
      <c r="O41" s="42">
        <v>2004</v>
      </c>
      <c r="Q41" s="42">
        <v>-2003</v>
      </c>
      <c r="S41" s="20"/>
      <c r="T41" s="18"/>
      <c r="U41" s="18"/>
    </row>
    <row r="42" spans="1:21" ht="21.75" customHeight="1">
      <c r="A42" s="7" t="s">
        <v>267</v>
      </c>
      <c r="C42" s="42">
        <v>0</v>
      </c>
      <c r="E42" s="42">
        <v>0</v>
      </c>
      <c r="G42" s="42">
        <v>0</v>
      </c>
      <c r="I42" s="42">
        <v>0</v>
      </c>
      <c r="K42" s="42">
        <v>226000</v>
      </c>
      <c r="M42" s="42">
        <v>799098905</v>
      </c>
      <c r="O42" s="42">
        <v>1089288216</v>
      </c>
      <c r="Q42" s="42">
        <v>-290189311</v>
      </c>
      <c r="S42" s="20"/>
      <c r="T42" s="18"/>
      <c r="U42" s="18"/>
    </row>
    <row r="43" spans="1:21" ht="21.75" customHeight="1">
      <c r="A43" s="7" t="s">
        <v>268</v>
      </c>
      <c r="C43" s="42">
        <v>0</v>
      </c>
      <c r="E43" s="42">
        <v>0</v>
      </c>
      <c r="G43" s="42">
        <v>0</v>
      </c>
      <c r="I43" s="42">
        <v>0</v>
      </c>
      <c r="K43" s="42">
        <v>796200</v>
      </c>
      <c r="M43" s="42">
        <v>4848061800</v>
      </c>
      <c r="O43" s="42">
        <v>4848061800</v>
      </c>
      <c r="Q43" s="42">
        <v>0</v>
      </c>
      <c r="S43" s="20"/>
      <c r="T43" s="18"/>
      <c r="U43" s="18"/>
    </row>
    <row r="44" spans="1:21" ht="21.75" customHeight="1">
      <c r="A44" s="7" t="s">
        <v>269</v>
      </c>
      <c r="C44" s="42">
        <v>0</v>
      </c>
      <c r="E44" s="42">
        <v>0</v>
      </c>
      <c r="G44" s="42">
        <v>0</v>
      </c>
      <c r="I44" s="42">
        <v>0</v>
      </c>
      <c r="K44" s="42">
        <v>266438</v>
      </c>
      <c r="M44" s="42">
        <v>1282621522</v>
      </c>
      <c r="O44" s="42">
        <v>1438524073</v>
      </c>
      <c r="Q44" s="42">
        <v>-155902551</v>
      </c>
      <c r="S44" s="20"/>
      <c r="T44" s="18"/>
      <c r="U44" s="18"/>
    </row>
    <row r="45" spans="1:21" ht="21.75" customHeight="1">
      <c r="A45" s="7" t="s">
        <v>270</v>
      </c>
      <c r="C45" s="42">
        <v>0</v>
      </c>
      <c r="E45" s="42">
        <v>0</v>
      </c>
      <c r="G45" s="42">
        <v>0</v>
      </c>
      <c r="I45" s="42">
        <v>0</v>
      </c>
      <c r="K45" s="42">
        <v>26000</v>
      </c>
      <c r="M45" s="42">
        <v>12948000</v>
      </c>
      <c r="O45" s="42">
        <v>-712795247</v>
      </c>
      <c r="Q45" s="42">
        <v>725743247</v>
      </c>
      <c r="S45" s="20"/>
      <c r="T45" s="18"/>
      <c r="U45" s="18"/>
    </row>
    <row r="46" spans="1:21" ht="21.75" customHeight="1">
      <c r="A46" s="7" t="s">
        <v>271</v>
      </c>
      <c r="C46" s="42">
        <v>0</v>
      </c>
      <c r="E46" s="42">
        <v>0</v>
      </c>
      <c r="G46" s="42">
        <v>0</v>
      </c>
      <c r="I46" s="42">
        <v>0</v>
      </c>
      <c r="K46" s="42">
        <v>6000</v>
      </c>
      <c r="M46" s="42">
        <v>1619850</v>
      </c>
      <c r="O46" s="42">
        <v>5422106403</v>
      </c>
      <c r="Q46" s="42">
        <v>-5420486553</v>
      </c>
      <c r="S46" s="20"/>
      <c r="T46" s="18"/>
      <c r="U46" s="18"/>
    </row>
    <row r="47" spans="1:21" ht="21.75" customHeight="1">
      <c r="A47" s="7" t="s">
        <v>31</v>
      </c>
      <c r="C47" s="42">
        <v>0</v>
      </c>
      <c r="E47" s="42">
        <v>0</v>
      </c>
      <c r="G47" s="42">
        <v>0</v>
      </c>
      <c r="I47" s="42">
        <v>0</v>
      </c>
      <c r="K47" s="42">
        <v>1200002</v>
      </c>
      <c r="M47" s="42">
        <v>2004402455</v>
      </c>
      <c r="O47" s="42">
        <v>1990816672</v>
      </c>
      <c r="Q47" s="42">
        <v>13585783</v>
      </c>
      <c r="S47" s="20"/>
      <c r="T47" s="18"/>
      <c r="U47" s="18"/>
    </row>
    <row r="48" spans="1:21" ht="21.75" customHeight="1">
      <c r="A48" s="7" t="s">
        <v>272</v>
      </c>
      <c r="C48" s="42">
        <v>0</v>
      </c>
      <c r="E48" s="42">
        <v>0</v>
      </c>
      <c r="G48" s="42">
        <v>0</v>
      </c>
      <c r="I48" s="42">
        <v>0</v>
      </c>
      <c r="K48" s="42">
        <v>3942000</v>
      </c>
      <c r="M48" s="42">
        <v>2849113560</v>
      </c>
      <c r="O48" s="42">
        <v>3301954211</v>
      </c>
      <c r="Q48" s="42">
        <v>-452840651</v>
      </c>
      <c r="S48" s="20"/>
      <c r="T48" s="18"/>
      <c r="U48" s="18"/>
    </row>
    <row r="49" spans="1:21" ht="21.75" customHeight="1">
      <c r="A49" s="7" t="s">
        <v>28</v>
      </c>
      <c r="C49" s="42">
        <v>0</v>
      </c>
      <c r="E49" s="42">
        <v>0</v>
      </c>
      <c r="G49" s="42">
        <v>0</v>
      </c>
      <c r="I49" s="42">
        <v>0</v>
      </c>
      <c r="K49" s="42">
        <v>4166719</v>
      </c>
      <c r="M49" s="42">
        <v>12122063304</v>
      </c>
      <c r="O49" s="42">
        <v>11211532354</v>
      </c>
      <c r="Q49" s="42">
        <v>910530950</v>
      </c>
      <c r="S49" s="20"/>
      <c r="T49" s="18"/>
      <c r="U49" s="18"/>
    </row>
    <row r="50" spans="1:21" ht="21.75" customHeight="1">
      <c r="A50" s="7" t="s">
        <v>273</v>
      </c>
      <c r="C50" s="42">
        <v>0</v>
      </c>
      <c r="E50" s="42">
        <v>0</v>
      </c>
      <c r="G50" s="42">
        <v>0</v>
      </c>
      <c r="I50" s="42">
        <v>0</v>
      </c>
      <c r="K50" s="42">
        <v>2000000</v>
      </c>
      <c r="M50" s="42">
        <v>20352035764</v>
      </c>
      <c r="O50" s="42">
        <v>15703456824</v>
      </c>
      <c r="Q50" s="42">
        <v>4648578940</v>
      </c>
      <c r="S50" s="20"/>
      <c r="T50" s="18"/>
      <c r="U50" s="18"/>
    </row>
    <row r="51" spans="1:21" ht="21.75" customHeight="1">
      <c r="A51" s="7" t="s">
        <v>274</v>
      </c>
      <c r="C51" s="42">
        <v>0</v>
      </c>
      <c r="E51" s="42">
        <v>0</v>
      </c>
      <c r="G51" s="42">
        <v>0</v>
      </c>
      <c r="I51" s="42">
        <v>0</v>
      </c>
      <c r="K51" s="42">
        <v>450000</v>
      </c>
      <c r="M51" s="42">
        <v>4911601082</v>
      </c>
      <c r="O51" s="42">
        <v>2678907993</v>
      </c>
      <c r="Q51" s="42">
        <v>2232693089</v>
      </c>
      <c r="S51" s="20"/>
      <c r="T51" s="18"/>
      <c r="U51" s="18"/>
    </row>
    <row r="52" spans="1:21" ht="21.75" customHeight="1">
      <c r="A52" s="7" t="s">
        <v>275</v>
      </c>
      <c r="C52" s="42">
        <v>0</v>
      </c>
      <c r="E52" s="42">
        <v>0</v>
      </c>
      <c r="G52" s="42">
        <v>0</v>
      </c>
      <c r="I52" s="42">
        <v>0</v>
      </c>
      <c r="K52" s="42">
        <v>3127000</v>
      </c>
      <c r="M52" s="42">
        <v>9701833214</v>
      </c>
      <c r="O52" s="42">
        <v>7319358792</v>
      </c>
      <c r="Q52" s="42">
        <v>2382474422</v>
      </c>
      <c r="S52" s="20"/>
      <c r="T52" s="18"/>
      <c r="U52" s="18"/>
    </row>
    <row r="53" spans="1:21" ht="21.75" customHeight="1">
      <c r="A53" s="7" t="s">
        <v>276</v>
      </c>
      <c r="C53" s="42">
        <v>0</v>
      </c>
      <c r="E53" s="42">
        <v>0</v>
      </c>
      <c r="G53" s="42">
        <v>0</v>
      </c>
      <c r="I53" s="42">
        <v>0</v>
      </c>
      <c r="K53" s="42">
        <v>15803000</v>
      </c>
      <c r="M53" s="42">
        <v>11901613497</v>
      </c>
      <c r="O53" s="42">
        <v>14977957270</v>
      </c>
      <c r="Q53" s="42">
        <v>-3076343773</v>
      </c>
      <c r="S53" s="20"/>
      <c r="T53" s="18"/>
      <c r="U53" s="18"/>
    </row>
    <row r="54" spans="1:21" ht="21.75" customHeight="1">
      <c r="A54" s="7" t="s">
        <v>40</v>
      </c>
      <c r="C54" s="42">
        <v>0</v>
      </c>
      <c r="E54" s="42">
        <v>0</v>
      </c>
      <c r="G54" s="42">
        <v>0</v>
      </c>
      <c r="I54" s="42">
        <v>0</v>
      </c>
      <c r="K54" s="42">
        <v>249000</v>
      </c>
      <c r="M54" s="42">
        <v>2316772718</v>
      </c>
      <c r="O54" s="42">
        <v>1756485329</v>
      </c>
      <c r="Q54" s="42">
        <v>560287389</v>
      </c>
      <c r="S54" s="20"/>
      <c r="T54" s="18"/>
      <c r="U54" s="18"/>
    </row>
    <row r="55" spans="1:21" ht="21.75" customHeight="1">
      <c r="A55" s="7" t="s">
        <v>277</v>
      </c>
      <c r="C55" s="42">
        <v>0</v>
      </c>
      <c r="E55" s="42">
        <v>0</v>
      </c>
      <c r="G55" s="42">
        <v>0</v>
      </c>
      <c r="I55" s="42">
        <v>0</v>
      </c>
      <c r="K55" s="42">
        <v>54976000</v>
      </c>
      <c r="M55" s="42">
        <v>49017929965</v>
      </c>
      <c r="O55" s="42">
        <v>61573809056</v>
      </c>
      <c r="Q55" s="42">
        <v>-12555879091</v>
      </c>
      <c r="S55" s="20"/>
      <c r="T55" s="18"/>
      <c r="U55" s="18"/>
    </row>
    <row r="56" spans="1:21" ht="21.75" customHeight="1">
      <c r="A56" s="7" t="s">
        <v>278</v>
      </c>
      <c r="C56" s="42">
        <v>0</v>
      </c>
      <c r="E56" s="42">
        <v>0</v>
      </c>
      <c r="G56" s="42">
        <v>0</v>
      </c>
      <c r="I56" s="42">
        <v>0</v>
      </c>
      <c r="K56" s="42">
        <v>13796000</v>
      </c>
      <c r="M56" s="42">
        <v>8909768926</v>
      </c>
      <c r="O56" s="42">
        <v>10257541230</v>
      </c>
      <c r="Q56" s="42">
        <v>-1347772304</v>
      </c>
      <c r="S56" s="20"/>
      <c r="T56" s="18"/>
      <c r="U56" s="18"/>
    </row>
    <row r="57" spans="1:21" ht="21.75" customHeight="1">
      <c r="A57" s="7" t="s">
        <v>279</v>
      </c>
      <c r="C57" s="42">
        <v>0</v>
      </c>
      <c r="E57" s="42">
        <v>0</v>
      </c>
      <c r="G57" s="42">
        <v>0</v>
      </c>
      <c r="I57" s="42">
        <v>0</v>
      </c>
      <c r="K57" s="42">
        <v>430683</v>
      </c>
      <c r="M57" s="42">
        <v>2252873323</v>
      </c>
      <c r="O57" s="42">
        <v>2044002160</v>
      </c>
      <c r="Q57" s="42">
        <v>208871163</v>
      </c>
      <c r="S57" s="20"/>
      <c r="T57" s="18"/>
      <c r="U57" s="18"/>
    </row>
    <row r="58" spans="1:21" ht="21.75" customHeight="1">
      <c r="A58" s="7" t="s">
        <v>280</v>
      </c>
      <c r="C58" s="42">
        <v>0</v>
      </c>
      <c r="E58" s="42">
        <v>0</v>
      </c>
      <c r="G58" s="42">
        <v>0</v>
      </c>
      <c r="I58" s="42">
        <v>0</v>
      </c>
      <c r="K58" s="42">
        <v>518</v>
      </c>
      <c r="M58" s="42">
        <v>3104958</v>
      </c>
      <c r="O58" s="42">
        <v>3020688</v>
      </c>
      <c r="Q58" s="42">
        <v>84270</v>
      </c>
      <c r="S58" s="20"/>
      <c r="T58" s="18"/>
      <c r="U58" s="18"/>
    </row>
    <row r="59" spans="1:21" ht="21.75" customHeight="1">
      <c r="A59" s="7" t="s">
        <v>281</v>
      </c>
      <c r="C59" s="42">
        <v>0</v>
      </c>
      <c r="E59" s="42">
        <v>0</v>
      </c>
      <c r="G59" s="42">
        <v>0</v>
      </c>
      <c r="I59" s="42">
        <v>0</v>
      </c>
      <c r="K59" s="42">
        <v>54000</v>
      </c>
      <c r="M59" s="42">
        <v>20125800</v>
      </c>
      <c r="O59" s="42">
        <v>268069041</v>
      </c>
      <c r="Q59" s="42">
        <v>-247943241</v>
      </c>
      <c r="S59" s="20"/>
      <c r="T59" s="18"/>
      <c r="U59" s="18"/>
    </row>
    <row r="60" spans="1:21" ht="21.75" customHeight="1">
      <c r="A60" s="7" t="s">
        <v>282</v>
      </c>
      <c r="C60" s="42">
        <v>0</v>
      </c>
      <c r="E60" s="42">
        <v>0</v>
      </c>
      <c r="G60" s="42">
        <v>0</v>
      </c>
      <c r="I60" s="42">
        <v>0</v>
      </c>
      <c r="K60" s="42">
        <v>3292781</v>
      </c>
      <c r="M60" s="42">
        <v>7748102490</v>
      </c>
      <c r="O60" s="42">
        <v>9053088312</v>
      </c>
      <c r="Q60" s="42">
        <v>-1304985822</v>
      </c>
      <c r="S60" s="20"/>
      <c r="T60" s="18"/>
      <c r="U60" s="18"/>
    </row>
    <row r="61" spans="1:21" ht="21.75" customHeight="1">
      <c r="A61" s="7" t="s">
        <v>283</v>
      </c>
      <c r="C61" s="42">
        <v>0</v>
      </c>
      <c r="E61" s="42">
        <v>0</v>
      </c>
      <c r="G61" s="42">
        <v>0</v>
      </c>
      <c r="I61" s="42">
        <v>0</v>
      </c>
      <c r="K61" s="42">
        <v>3000</v>
      </c>
      <c r="M61" s="42">
        <v>218700</v>
      </c>
      <c r="O61" s="42">
        <v>-426402862</v>
      </c>
      <c r="Q61" s="42">
        <v>426621562</v>
      </c>
      <c r="S61" s="20"/>
      <c r="T61" s="18"/>
      <c r="U61" s="18"/>
    </row>
    <row r="62" spans="1:21" ht="21.75" customHeight="1">
      <c r="A62" s="7" t="s">
        <v>291</v>
      </c>
      <c r="C62" s="42">
        <v>0</v>
      </c>
      <c r="E62" s="42">
        <v>0</v>
      </c>
      <c r="G62" s="42">
        <v>0</v>
      </c>
      <c r="I62" s="42">
        <v>0</v>
      </c>
      <c r="K62" s="42">
        <v>364000</v>
      </c>
      <c r="M62" s="42">
        <v>4590087794</v>
      </c>
      <c r="O62" s="42">
        <v>4681224794</v>
      </c>
      <c r="Q62" s="42">
        <v>-91137000</v>
      </c>
      <c r="S62" s="20"/>
      <c r="T62" s="18"/>
      <c r="U62" s="18"/>
    </row>
    <row r="63" spans="1:21" ht="21.75" customHeight="1">
      <c r="A63" s="7" t="s">
        <v>34</v>
      </c>
      <c r="C63" s="42">
        <v>0</v>
      </c>
      <c r="E63" s="42">
        <v>0</v>
      </c>
      <c r="G63" s="42">
        <v>0</v>
      </c>
      <c r="I63" s="42">
        <v>0</v>
      </c>
      <c r="K63" s="42">
        <v>285750</v>
      </c>
      <c r="M63" s="42">
        <v>16233445554</v>
      </c>
      <c r="O63" s="42">
        <v>12205093869</v>
      </c>
      <c r="Q63" s="42">
        <v>4028351685</v>
      </c>
      <c r="S63" s="20"/>
      <c r="T63" s="18"/>
      <c r="U63" s="18"/>
    </row>
    <row r="64" spans="1:21" ht="21.75" customHeight="1">
      <c r="A64" s="7" t="s">
        <v>49</v>
      </c>
      <c r="C64" s="42">
        <v>0</v>
      </c>
      <c r="E64" s="42">
        <v>0</v>
      </c>
      <c r="G64" s="42">
        <v>0</v>
      </c>
      <c r="I64" s="42">
        <v>0</v>
      </c>
      <c r="K64" s="42">
        <v>800000</v>
      </c>
      <c r="M64" s="42">
        <v>13982335604</v>
      </c>
      <c r="O64" s="42">
        <v>11446967723</v>
      </c>
      <c r="Q64" s="42">
        <v>2535367881</v>
      </c>
      <c r="S64" s="20"/>
      <c r="T64" s="18"/>
      <c r="U64" s="18"/>
    </row>
    <row r="65" spans="1:21" ht="21.75" customHeight="1">
      <c r="A65" s="7" t="s">
        <v>284</v>
      </c>
      <c r="C65" s="42">
        <v>0</v>
      </c>
      <c r="E65" s="42">
        <v>0</v>
      </c>
      <c r="G65" s="42">
        <v>0</v>
      </c>
      <c r="I65" s="42">
        <v>0</v>
      </c>
      <c r="K65" s="42">
        <v>5120</v>
      </c>
      <c r="M65" s="42">
        <v>18245990</v>
      </c>
      <c r="O65" s="42">
        <v>16776838</v>
      </c>
      <c r="Q65" s="42">
        <v>1469152</v>
      </c>
      <c r="S65" s="20"/>
      <c r="T65" s="18"/>
      <c r="U65" s="18"/>
    </row>
    <row r="66" spans="1:21" ht="21.75" customHeight="1">
      <c r="A66" s="7" t="s">
        <v>285</v>
      </c>
      <c r="C66" s="42">
        <v>0</v>
      </c>
      <c r="E66" s="42">
        <v>0</v>
      </c>
      <c r="G66" s="42">
        <v>0</v>
      </c>
      <c r="I66" s="42">
        <v>0</v>
      </c>
      <c r="K66" s="42">
        <v>3299000</v>
      </c>
      <c r="M66" s="42">
        <v>24893037270</v>
      </c>
      <c r="O66" s="42">
        <v>34022045629</v>
      </c>
      <c r="Q66" s="42">
        <v>-9129008359</v>
      </c>
      <c r="S66" s="20"/>
      <c r="T66" s="18"/>
      <c r="U66" s="18"/>
    </row>
    <row r="67" spans="1:21" ht="21.75" customHeight="1">
      <c r="A67" s="7" t="s">
        <v>286</v>
      </c>
      <c r="C67" s="42">
        <v>0</v>
      </c>
      <c r="E67" s="42">
        <v>0</v>
      </c>
      <c r="G67" s="42">
        <v>0</v>
      </c>
      <c r="I67" s="42">
        <v>0</v>
      </c>
      <c r="K67" s="42">
        <v>1</v>
      </c>
      <c r="M67" s="42">
        <v>1</v>
      </c>
      <c r="O67" s="42">
        <v>4256</v>
      </c>
      <c r="Q67" s="42">
        <v>-4255</v>
      </c>
      <c r="S67" s="20"/>
      <c r="T67" s="18"/>
      <c r="U67" s="18"/>
    </row>
    <row r="68" spans="1:21" ht="21.75" customHeight="1">
      <c r="A68" s="7" t="s">
        <v>187</v>
      </c>
      <c r="C68" s="42">
        <v>371000</v>
      </c>
      <c r="E68" s="42">
        <v>335101366495</v>
      </c>
      <c r="G68" s="42">
        <v>371067243750</v>
      </c>
      <c r="I68" s="42">
        <v>-35965877255</v>
      </c>
      <c r="K68" s="42">
        <v>541000</v>
      </c>
      <c r="M68" s="42">
        <v>505070553995</v>
      </c>
      <c r="O68" s="42">
        <v>497937176028</v>
      </c>
      <c r="Q68" s="42">
        <v>7133377967</v>
      </c>
      <c r="S68" s="20"/>
      <c r="T68" s="18"/>
      <c r="U68" s="18"/>
    </row>
    <row r="69" spans="1:21" ht="21.75" customHeight="1">
      <c r="A69" s="7" t="s">
        <v>191</v>
      </c>
      <c r="C69" s="42">
        <v>350000</v>
      </c>
      <c r="E69" s="42">
        <v>349944062500</v>
      </c>
      <c r="G69" s="42">
        <v>350059866072</v>
      </c>
      <c r="I69" s="42">
        <v>-115803572</v>
      </c>
      <c r="K69" s="42">
        <v>970000</v>
      </c>
      <c r="M69" s="42">
        <v>952760893126</v>
      </c>
      <c r="O69" s="42">
        <v>951372262212</v>
      </c>
      <c r="Q69" s="42">
        <v>1388630914</v>
      </c>
      <c r="S69" s="20"/>
      <c r="T69" s="18"/>
      <c r="U69" s="18"/>
    </row>
    <row r="70" spans="1:21" ht="21.75" customHeight="1">
      <c r="A70" s="7" t="s">
        <v>197</v>
      </c>
      <c r="C70" s="42">
        <v>650000</v>
      </c>
      <c r="E70" s="42">
        <v>649897187500</v>
      </c>
      <c r="G70" s="42">
        <v>650103318271</v>
      </c>
      <c r="I70" s="42">
        <v>-206130771</v>
      </c>
      <c r="K70" s="42">
        <v>650000</v>
      </c>
      <c r="M70" s="42">
        <v>649897187500</v>
      </c>
      <c r="O70" s="42">
        <v>650000505771</v>
      </c>
      <c r="Q70" s="42">
        <v>-103318271</v>
      </c>
      <c r="S70" s="20"/>
      <c r="T70" s="18"/>
      <c r="U70" s="18"/>
    </row>
    <row r="71" spans="1:21" ht="21.75" customHeight="1">
      <c r="A71" s="7" t="s">
        <v>296</v>
      </c>
      <c r="C71" s="42">
        <v>0</v>
      </c>
      <c r="E71" s="42">
        <v>0</v>
      </c>
      <c r="G71" s="42">
        <v>0</v>
      </c>
      <c r="I71" s="42">
        <v>0</v>
      </c>
      <c r="K71" s="42">
        <v>650000</v>
      </c>
      <c r="M71" s="42">
        <v>649882187500</v>
      </c>
      <c r="O71" s="42">
        <v>631835137500</v>
      </c>
      <c r="Q71" s="42">
        <v>18047050000</v>
      </c>
      <c r="S71" s="20"/>
      <c r="T71" s="18"/>
      <c r="U71" s="18"/>
    </row>
    <row r="72" spans="1:21" ht="21.75" customHeight="1">
      <c r="A72" s="9" t="s">
        <v>297</v>
      </c>
      <c r="C72" s="64">
        <v>0</v>
      </c>
      <c r="E72" s="64">
        <v>0</v>
      </c>
      <c r="G72" s="64">
        <v>0</v>
      </c>
      <c r="I72" s="64">
        <v>0</v>
      </c>
      <c r="K72" s="64">
        <v>400000</v>
      </c>
      <c r="M72" s="64">
        <v>399980000000</v>
      </c>
      <c r="O72" s="64">
        <v>399907500000</v>
      </c>
      <c r="Q72" s="64">
        <v>72500000</v>
      </c>
      <c r="S72" s="20"/>
      <c r="T72" s="18"/>
      <c r="U72" s="18"/>
    </row>
    <row r="73" spans="1:21" ht="21.75" customHeight="1">
      <c r="A73" s="11" t="s">
        <v>58</v>
      </c>
      <c r="C73" s="45">
        <f>SUM(C8:C72)</f>
        <v>86775067</v>
      </c>
      <c r="E73" s="45">
        <f>SUM(E8:E72)</f>
        <v>1539842638733</v>
      </c>
      <c r="G73" s="45">
        <f>SUM(G8:G72)</f>
        <v>1554209744959</v>
      </c>
      <c r="I73" s="45">
        <f>SUM(I8:I72)</f>
        <v>-14367106226</v>
      </c>
      <c r="K73" s="45">
        <f>SUM(K8:K72)</f>
        <v>527447037</v>
      </c>
      <c r="M73" s="45">
        <f>SUM(M8:M72)</f>
        <v>4342552509603</v>
      </c>
      <c r="O73" s="45">
        <f>SUM(O8:O72)</f>
        <v>4202313226672</v>
      </c>
      <c r="Q73" s="45">
        <f>SUM(Q8:Q72)</f>
        <v>140239282931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U494"/>
  <sheetViews>
    <sheetView rightToLeft="1" view="pageBreakPreview" topLeftCell="A483" zoomScale="96" zoomScaleNormal="100" zoomScaleSheetLayoutView="96" workbookViewId="0">
      <selection activeCell="W504" sqref="W504"/>
    </sheetView>
  </sheetViews>
  <sheetFormatPr defaultRowHeight="12.75"/>
  <cols>
    <col min="1" max="1" width="37" customWidth="1"/>
    <col min="2" max="2" width="1" customWidth="1"/>
    <col min="3" max="3" width="14.28515625" customWidth="1"/>
    <col min="4" max="4" width="1.28515625" customWidth="1"/>
    <col min="5" max="5" width="11" style="53" bestFit="1" customWidth="1"/>
    <col min="6" max="6" width="1.28515625" style="53" customWidth="1"/>
    <col min="7" max="7" width="10.28515625" style="53" bestFit="1" customWidth="1"/>
    <col min="8" max="8" width="1.28515625" customWidth="1"/>
    <col min="9" max="9" width="15.7109375" style="36" bestFit="1" customWidth="1"/>
    <col min="10" max="10" width="1.28515625" style="36" customWidth="1"/>
    <col min="11" max="11" width="16.140625" style="36" bestFit="1" customWidth="1"/>
    <col min="12" max="12" width="1.28515625" style="36" customWidth="1"/>
    <col min="13" max="13" width="12.7109375" style="36" bestFit="1" customWidth="1"/>
    <col min="14" max="14" width="1.28515625" style="36" customWidth="1"/>
    <col min="15" max="15" width="14.42578125" style="36" bestFit="1" customWidth="1"/>
    <col min="16" max="16" width="1.28515625" style="36" customWidth="1"/>
    <col min="17" max="17" width="17.140625" style="36" bestFit="1" customWidth="1"/>
    <col min="18" max="18" width="1.28515625" style="36" customWidth="1"/>
    <col min="19" max="19" width="18.7109375" style="36" bestFit="1" customWidth="1"/>
    <col min="20" max="20" width="17" bestFit="1" customWidth="1"/>
    <col min="21" max="21" width="13.85546875" bestFit="1" customWidth="1"/>
  </cols>
  <sheetData>
    <row r="1" spans="1:1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28.5" customHeight="1">
      <c r="A4" s="94" t="s">
        <v>347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pans="1:19" ht="14.45" customHeight="1">
      <c r="C5" s="95" t="s">
        <v>248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S5" s="32" t="s">
        <v>249</v>
      </c>
    </row>
    <row r="6" spans="1:19" ht="42" customHeight="1">
      <c r="A6" s="2" t="s">
        <v>348</v>
      </c>
      <c r="B6" s="21"/>
      <c r="C6" s="17" t="s">
        <v>61</v>
      </c>
      <c r="D6" s="3"/>
      <c r="E6" s="17" t="s">
        <v>13</v>
      </c>
      <c r="F6" s="55"/>
      <c r="G6" s="17" t="s">
        <v>60</v>
      </c>
      <c r="H6" s="3"/>
      <c r="I6" s="63" t="s">
        <v>349</v>
      </c>
      <c r="J6" s="38"/>
      <c r="K6" s="63" t="s">
        <v>350</v>
      </c>
      <c r="L6" s="38"/>
      <c r="M6" s="63" t="s">
        <v>351</v>
      </c>
      <c r="N6" s="38"/>
      <c r="O6" s="63" t="s">
        <v>352</v>
      </c>
      <c r="P6" s="38"/>
      <c r="Q6" s="63" t="s">
        <v>353</v>
      </c>
      <c r="S6" s="63" t="s">
        <v>353</v>
      </c>
    </row>
    <row r="7" spans="1:19" ht="18.75">
      <c r="A7" s="5" t="s">
        <v>160</v>
      </c>
      <c r="B7" s="5"/>
      <c r="C7" s="5" t="s">
        <v>161</v>
      </c>
      <c r="E7" s="56">
        <v>3240000</v>
      </c>
      <c r="G7" s="56">
        <v>3500</v>
      </c>
      <c r="I7" s="40">
        <v>777607447</v>
      </c>
      <c r="K7" s="40">
        <v>777607447</v>
      </c>
      <c r="M7" s="40">
        <v>154473</v>
      </c>
      <c r="O7" s="40">
        <v>0</v>
      </c>
      <c r="Q7" s="40">
        <v>177552974</v>
      </c>
      <c r="S7" s="40">
        <v>177552974</v>
      </c>
    </row>
    <row r="8" spans="1:19" ht="18.75">
      <c r="A8" s="7" t="s">
        <v>156</v>
      </c>
      <c r="B8" s="7"/>
      <c r="C8" s="7" t="s">
        <v>94</v>
      </c>
      <c r="E8" s="57">
        <v>1825000</v>
      </c>
      <c r="G8" s="57">
        <v>300</v>
      </c>
      <c r="I8" s="42">
        <v>386374999</v>
      </c>
      <c r="K8" s="42">
        <v>386374999</v>
      </c>
      <c r="M8" s="42">
        <v>51688</v>
      </c>
      <c r="O8" s="42">
        <v>0</v>
      </c>
      <c r="Q8" s="42">
        <v>185573311</v>
      </c>
      <c r="S8" s="42">
        <v>185573311</v>
      </c>
    </row>
    <row r="9" spans="1:19" ht="18.75">
      <c r="A9" s="7" t="s">
        <v>126</v>
      </c>
      <c r="B9" s="7"/>
      <c r="C9" s="7" t="s">
        <v>94</v>
      </c>
      <c r="E9" s="57">
        <v>2000000</v>
      </c>
      <c r="G9" s="57">
        <v>400</v>
      </c>
      <c r="I9" s="42">
        <v>280220002</v>
      </c>
      <c r="K9" s="42">
        <v>280220002</v>
      </c>
      <c r="M9" s="42">
        <v>15450</v>
      </c>
      <c r="O9" s="42">
        <v>0</v>
      </c>
      <c r="Q9" s="42">
        <v>220204552</v>
      </c>
      <c r="S9" s="42">
        <v>220204552</v>
      </c>
    </row>
    <row r="10" spans="1:19" ht="18.75">
      <c r="A10" s="7" t="s">
        <v>412</v>
      </c>
      <c r="B10" s="7"/>
      <c r="C10" s="7" t="s">
        <v>78</v>
      </c>
      <c r="E10" s="57">
        <v>0</v>
      </c>
      <c r="G10" s="57">
        <v>2600</v>
      </c>
      <c r="I10" s="42">
        <v>0</v>
      </c>
      <c r="K10" s="42">
        <v>0</v>
      </c>
      <c r="M10" s="42">
        <v>0</v>
      </c>
      <c r="O10" s="42">
        <v>0</v>
      </c>
      <c r="Q10" s="42">
        <v>-1358137578</v>
      </c>
      <c r="S10" s="42">
        <v>-1358137578</v>
      </c>
    </row>
    <row r="11" spans="1:19" ht="18.75">
      <c r="A11" s="7" t="s">
        <v>413</v>
      </c>
      <c r="B11" s="7"/>
      <c r="C11" s="7" t="s">
        <v>78</v>
      </c>
      <c r="E11" s="57">
        <v>0</v>
      </c>
      <c r="G11" s="57">
        <v>2800</v>
      </c>
      <c r="I11" s="42">
        <v>0</v>
      </c>
      <c r="K11" s="42">
        <v>0</v>
      </c>
      <c r="M11" s="42">
        <v>0</v>
      </c>
      <c r="O11" s="42">
        <v>0</v>
      </c>
      <c r="Q11" s="42">
        <v>-704231546</v>
      </c>
      <c r="S11" s="42">
        <v>-704231546</v>
      </c>
    </row>
    <row r="12" spans="1:19" ht="18.75">
      <c r="A12" s="7" t="s">
        <v>415</v>
      </c>
      <c r="B12" s="7"/>
      <c r="C12" s="7" t="s">
        <v>78</v>
      </c>
      <c r="E12" s="57">
        <v>0</v>
      </c>
      <c r="G12" s="57">
        <v>3250</v>
      </c>
      <c r="I12" s="42">
        <v>0</v>
      </c>
      <c r="K12" s="42">
        <v>0</v>
      </c>
      <c r="M12" s="42">
        <v>0</v>
      </c>
      <c r="O12" s="42">
        <v>0</v>
      </c>
      <c r="Q12" s="42">
        <v>-1040154900</v>
      </c>
      <c r="S12" s="42">
        <v>-389019052</v>
      </c>
    </row>
    <row r="13" spans="1:19" ht="18.75">
      <c r="A13" s="7" t="s">
        <v>416</v>
      </c>
      <c r="B13" s="7"/>
      <c r="C13" s="7" t="s">
        <v>78</v>
      </c>
      <c r="E13" s="57">
        <v>0</v>
      </c>
      <c r="G13" s="57">
        <v>3500</v>
      </c>
      <c r="I13" s="42">
        <v>0</v>
      </c>
      <c r="K13" s="42">
        <v>0</v>
      </c>
      <c r="M13" s="42">
        <v>0</v>
      </c>
      <c r="O13" s="42">
        <v>0</v>
      </c>
      <c r="Q13" s="42">
        <v>-82330648</v>
      </c>
      <c r="S13" s="42">
        <v>-82330648</v>
      </c>
    </row>
    <row r="14" spans="1:19" ht="18.75">
      <c r="A14" s="7" t="s">
        <v>140</v>
      </c>
      <c r="B14" s="7"/>
      <c r="C14" s="7" t="s">
        <v>75</v>
      </c>
      <c r="E14" s="57">
        <v>12000000</v>
      </c>
      <c r="G14" s="57">
        <v>500</v>
      </c>
      <c r="I14" s="42">
        <v>882624612</v>
      </c>
      <c r="K14" s="42">
        <v>882624612</v>
      </c>
      <c r="M14" s="42">
        <v>12300</v>
      </c>
      <c r="O14" s="42">
        <v>0</v>
      </c>
      <c r="Q14" s="42">
        <v>834612312</v>
      </c>
      <c r="S14" s="42">
        <v>834612312</v>
      </c>
    </row>
    <row r="15" spans="1:19" ht="18.75">
      <c r="A15" s="7" t="s">
        <v>138</v>
      </c>
      <c r="B15" s="7"/>
      <c r="C15" s="7" t="s">
        <v>114</v>
      </c>
      <c r="E15" s="57">
        <v>1751000</v>
      </c>
      <c r="G15" s="57">
        <v>600</v>
      </c>
      <c r="I15" s="42">
        <v>72067829</v>
      </c>
      <c r="K15" s="42">
        <v>72067829</v>
      </c>
      <c r="M15" s="42">
        <v>3150</v>
      </c>
      <c r="O15" s="42">
        <v>0</v>
      </c>
      <c r="Q15" s="42">
        <v>59807679</v>
      </c>
      <c r="S15" s="42">
        <v>59807679</v>
      </c>
    </row>
    <row r="16" spans="1:19" ht="18.75">
      <c r="A16" s="7" t="s">
        <v>153</v>
      </c>
      <c r="B16" s="7"/>
      <c r="C16" s="7" t="s">
        <v>136</v>
      </c>
      <c r="E16" s="57">
        <v>1000000</v>
      </c>
      <c r="G16" s="57">
        <v>1200</v>
      </c>
      <c r="I16" s="42">
        <v>270454578</v>
      </c>
      <c r="K16" s="42">
        <v>270454578</v>
      </c>
      <c r="M16" s="42">
        <v>69524</v>
      </c>
      <c r="O16" s="42">
        <v>0</v>
      </c>
      <c r="Q16" s="42">
        <v>385054</v>
      </c>
      <c r="S16" s="42">
        <v>385054</v>
      </c>
    </row>
    <row r="17" spans="1:19" ht="18.75">
      <c r="A17" s="7" t="s">
        <v>20</v>
      </c>
      <c r="B17" s="7"/>
      <c r="C17" s="7">
        <v>14031226</v>
      </c>
      <c r="E17" s="57">
        <v>0</v>
      </c>
      <c r="G17" s="57">
        <v>40000</v>
      </c>
      <c r="I17" s="42">
        <v>0</v>
      </c>
      <c r="K17" s="42">
        <v>0</v>
      </c>
      <c r="M17" s="42">
        <v>0</v>
      </c>
      <c r="O17" s="42">
        <v>0</v>
      </c>
      <c r="Q17" s="42">
        <v>-11321850060</v>
      </c>
      <c r="S17" s="42">
        <v>-10954483579</v>
      </c>
    </row>
    <row r="18" spans="1:19" ht="18.75">
      <c r="A18" s="7" t="s">
        <v>21</v>
      </c>
      <c r="B18" s="7"/>
      <c r="C18" s="7">
        <v>14031226</v>
      </c>
      <c r="E18" s="57">
        <v>0</v>
      </c>
      <c r="G18" s="57">
        <v>45000</v>
      </c>
      <c r="I18" s="42">
        <v>0</v>
      </c>
      <c r="K18" s="42">
        <v>0</v>
      </c>
      <c r="M18" s="42">
        <v>0</v>
      </c>
      <c r="O18" s="42">
        <v>0</v>
      </c>
      <c r="Q18" s="42">
        <v>-6602387593</v>
      </c>
      <c r="S18" s="42">
        <v>8188196533</v>
      </c>
    </row>
    <row r="19" spans="1:19" ht="18.75">
      <c r="A19" s="7" t="s">
        <v>119</v>
      </c>
      <c r="B19" s="7"/>
      <c r="C19" s="7" t="s">
        <v>94</v>
      </c>
      <c r="E19" s="57">
        <v>10000000</v>
      </c>
      <c r="G19" s="57">
        <v>3250</v>
      </c>
      <c r="I19" s="42">
        <v>742000001</v>
      </c>
      <c r="K19" s="42">
        <v>742000001</v>
      </c>
      <c r="M19" s="42">
        <v>47093</v>
      </c>
      <c r="O19" s="42">
        <v>0</v>
      </c>
      <c r="Q19" s="42">
        <v>558952908</v>
      </c>
      <c r="S19" s="42">
        <v>558952908</v>
      </c>
    </row>
    <row r="20" spans="1:19" ht="18.75">
      <c r="A20" s="7" t="s">
        <v>105</v>
      </c>
      <c r="B20" s="7"/>
      <c r="C20" s="7" t="s">
        <v>94</v>
      </c>
      <c r="E20" s="57">
        <v>4000000</v>
      </c>
      <c r="G20" s="57">
        <v>3500</v>
      </c>
      <c r="I20" s="42">
        <v>329586000</v>
      </c>
      <c r="K20" s="42">
        <v>329586000</v>
      </c>
      <c r="M20" s="42">
        <v>8743</v>
      </c>
      <c r="O20" s="42">
        <v>0</v>
      </c>
      <c r="Q20" s="42">
        <v>295577257</v>
      </c>
      <c r="S20" s="42">
        <v>295577257</v>
      </c>
    </row>
    <row r="21" spans="1:19" ht="18.75">
      <c r="A21" s="7" t="s">
        <v>420</v>
      </c>
      <c r="B21" s="7"/>
      <c r="C21" s="7">
        <v>14030604</v>
      </c>
      <c r="E21" s="57">
        <v>0</v>
      </c>
      <c r="G21" s="57">
        <v>12000</v>
      </c>
      <c r="I21" s="42">
        <v>0</v>
      </c>
      <c r="K21" s="42">
        <v>0</v>
      </c>
      <c r="M21" s="42">
        <v>0</v>
      </c>
      <c r="O21" s="42">
        <v>0</v>
      </c>
      <c r="Q21" s="42">
        <v>0</v>
      </c>
      <c r="S21" s="42">
        <v>-320481880</v>
      </c>
    </row>
    <row r="22" spans="1:19" ht="18.75">
      <c r="A22" s="7" t="s">
        <v>421</v>
      </c>
      <c r="B22" s="7"/>
      <c r="C22" s="7" t="s">
        <v>860</v>
      </c>
      <c r="E22" s="57">
        <v>0</v>
      </c>
      <c r="G22" s="57">
        <v>140000</v>
      </c>
      <c r="I22" s="42">
        <v>0</v>
      </c>
      <c r="K22" s="42">
        <v>0</v>
      </c>
      <c r="M22" s="42">
        <v>0</v>
      </c>
      <c r="O22" s="42">
        <v>0</v>
      </c>
      <c r="Q22" s="42">
        <v>0</v>
      </c>
      <c r="S22" s="42">
        <v>-52702045</v>
      </c>
    </row>
    <row r="23" spans="1:19" ht="18.75">
      <c r="A23" s="7" t="s">
        <v>422</v>
      </c>
      <c r="B23" s="7"/>
      <c r="C23" s="7" t="s">
        <v>331</v>
      </c>
      <c r="E23" s="57">
        <v>0</v>
      </c>
      <c r="G23" s="57">
        <v>22000</v>
      </c>
      <c r="I23" s="42">
        <v>0</v>
      </c>
      <c r="K23" s="42">
        <v>0</v>
      </c>
      <c r="M23" s="42">
        <v>0</v>
      </c>
      <c r="O23" s="42">
        <v>0</v>
      </c>
      <c r="Q23" s="42">
        <v>0</v>
      </c>
      <c r="S23" s="42">
        <v>-25033422</v>
      </c>
    </row>
    <row r="24" spans="1:19" ht="18.75">
      <c r="A24" s="7" t="s">
        <v>423</v>
      </c>
      <c r="B24" s="7"/>
      <c r="C24" s="7" t="s">
        <v>331</v>
      </c>
      <c r="E24" s="57">
        <v>0</v>
      </c>
      <c r="G24" s="57">
        <v>20000</v>
      </c>
      <c r="I24" s="42">
        <v>0</v>
      </c>
      <c r="K24" s="42">
        <v>0</v>
      </c>
      <c r="M24" s="42">
        <v>0</v>
      </c>
      <c r="O24" s="42">
        <v>0</v>
      </c>
      <c r="Q24" s="42">
        <v>0</v>
      </c>
      <c r="S24" s="42">
        <v>-422925702</v>
      </c>
    </row>
    <row r="25" spans="1:19" ht="18.75">
      <c r="A25" s="7" t="s">
        <v>424</v>
      </c>
      <c r="B25" s="7"/>
      <c r="C25" s="7">
        <v>14030320</v>
      </c>
      <c r="E25" s="57">
        <v>0</v>
      </c>
      <c r="G25" s="57">
        <v>4100</v>
      </c>
      <c r="I25" s="42">
        <v>0</v>
      </c>
      <c r="K25" s="42">
        <v>0</v>
      </c>
      <c r="M25" s="42">
        <v>0</v>
      </c>
      <c r="O25" s="42">
        <v>0</v>
      </c>
      <c r="Q25" s="42">
        <v>0</v>
      </c>
      <c r="S25" s="42">
        <v>90495150</v>
      </c>
    </row>
    <row r="26" spans="1:19" ht="18.75">
      <c r="A26" s="7" t="s">
        <v>425</v>
      </c>
      <c r="B26" s="7"/>
      <c r="C26" s="7">
        <v>14030320</v>
      </c>
      <c r="E26" s="57">
        <v>0</v>
      </c>
      <c r="G26" s="57">
        <v>4600</v>
      </c>
      <c r="I26" s="42">
        <v>0</v>
      </c>
      <c r="K26" s="42">
        <v>0</v>
      </c>
      <c r="M26" s="42">
        <v>0</v>
      </c>
      <c r="O26" s="42">
        <v>0</v>
      </c>
      <c r="Q26" s="42">
        <v>0</v>
      </c>
      <c r="S26" s="42">
        <v>93883819</v>
      </c>
    </row>
    <row r="27" spans="1:19" ht="18.75">
      <c r="A27" s="7" t="s">
        <v>426</v>
      </c>
      <c r="B27" s="7"/>
      <c r="C27" s="7">
        <v>14030320</v>
      </c>
      <c r="E27" s="57">
        <v>0</v>
      </c>
      <c r="G27" s="57">
        <v>5600</v>
      </c>
      <c r="I27" s="42">
        <v>0</v>
      </c>
      <c r="K27" s="42">
        <v>0</v>
      </c>
      <c r="M27" s="42">
        <v>0</v>
      </c>
      <c r="O27" s="42">
        <v>0</v>
      </c>
      <c r="Q27" s="42">
        <v>0</v>
      </c>
      <c r="S27" s="42">
        <v>-2933623</v>
      </c>
    </row>
    <row r="28" spans="1:19" ht="18.75">
      <c r="A28" s="7" t="s">
        <v>427</v>
      </c>
      <c r="B28" s="7"/>
      <c r="C28" s="7">
        <v>14030302</v>
      </c>
      <c r="E28" s="57">
        <v>0</v>
      </c>
      <c r="G28" s="57">
        <v>7000</v>
      </c>
      <c r="I28" s="42">
        <v>0</v>
      </c>
      <c r="K28" s="42">
        <v>0</v>
      </c>
      <c r="M28" s="42">
        <v>0</v>
      </c>
      <c r="O28" s="42">
        <v>0</v>
      </c>
      <c r="Q28" s="42">
        <v>0</v>
      </c>
      <c r="S28" s="42">
        <v>29992275</v>
      </c>
    </row>
    <row r="29" spans="1:19" ht="18.75">
      <c r="A29" s="7" t="s">
        <v>428</v>
      </c>
      <c r="B29" s="7"/>
      <c r="C29" s="7">
        <v>14030403</v>
      </c>
      <c r="E29" s="57">
        <v>0</v>
      </c>
      <c r="G29" s="57">
        <v>12500</v>
      </c>
      <c r="I29" s="42">
        <v>0</v>
      </c>
      <c r="K29" s="42">
        <v>0</v>
      </c>
      <c r="M29" s="42">
        <v>0</v>
      </c>
      <c r="O29" s="42">
        <v>0</v>
      </c>
      <c r="Q29" s="42">
        <v>0</v>
      </c>
      <c r="S29" s="42">
        <v>-569853225</v>
      </c>
    </row>
    <row r="30" spans="1:19" ht="18.75">
      <c r="A30" s="7" t="s">
        <v>429</v>
      </c>
      <c r="B30" s="7"/>
      <c r="C30" s="7">
        <v>14030302</v>
      </c>
      <c r="E30" s="57">
        <v>0</v>
      </c>
      <c r="G30" s="57">
        <v>998</v>
      </c>
      <c r="I30" s="42">
        <v>0</v>
      </c>
      <c r="K30" s="42">
        <v>0</v>
      </c>
      <c r="M30" s="42">
        <v>0</v>
      </c>
      <c r="O30" s="42">
        <v>0</v>
      </c>
      <c r="Q30" s="42">
        <v>0</v>
      </c>
      <c r="S30" s="42">
        <v>132569586</v>
      </c>
    </row>
    <row r="31" spans="1:19" ht="18.75">
      <c r="A31" s="7" t="s">
        <v>430</v>
      </c>
      <c r="B31" s="7"/>
      <c r="C31" s="7">
        <v>14030302</v>
      </c>
      <c r="E31" s="57">
        <v>0</v>
      </c>
      <c r="G31" s="57">
        <v>1098</v>
      </c>
      <c r="I31" s="42">
        <v>0</v>
      </c>
      <c r="K31" s="42">
        <v>0</v>
      </c>
      <c r="M31" s="42">
        <v>0</v>
      </c>
      <c r="O31" s="42">
        <v>0</v>
      </c>
      <c r="Q31" s="42">
        <v>0</v>
      </c>
      <c r="S31" s="42">
        <v>486272081</v>
      </c>
    </row>
    <row r="32" spans="1:19" ht="18.75">
      <c r="A32" s="7" t="s">
        <v>431</v>
      </c>
      <c r="B32" s="7"/>
      <c r="C32" s="7">
        <v>14030302</v>
      </c>
      <c r="E32" s="57">
        <v>0</v>
      </c>
      <c r="G32" s="57">
        <v>1198</v>
      </c>
      <c r="I32" s="42">
        <v>0</v>
      </c>
      <c r="K32" s="42">
        <v>0</v>
      </c>
      <c r="M32" s="42">
        <v>0</v>
      </c>
      <c r="O32" s="42">
        <v>0</v>
      </c>
      <c r="Q32" s="42">
        <v>0</v>
      </c>
      <c r="S32" s="42">
        <v>20693469</v>
      </c>
    </row>
    <row r="33" spans="1:19" ht="18.75">
      <c r="A33" s="7" t="s">
        <v>432</v>
      </c>
      <c r="B33" s="7"/>
      <c r="C33" s="7">
        <v>14030302</v>
      </c>
      <c r="E33" s="57">
        <v>0</v>
      </c>
      <c r="G33" s="57">
        <v>1298</v>
      </c>
      <c r="I33" s="42">
        <v>0</v>
      </c>
      <c r="K33" s="42">
        <v>0</v>
      </c>
      <c r="M33" s="42">
        <v>0</v>
      </c>
      <c r="O33" s="42">
        <v>0</v>
      </c>
      <c r="Q33" s="42">
        <v>0</v>
      </c>
      <c r="S33" s="42">
        <v>37436345</v>
      </c>
    </row>
    <row r="34" spans="1:19" ht="18.75">
      <c r="A34" s="7" t="s">
        <v>433</v>
      </c>
      <c r="B34" s="7"/>
      <c r="C34" s="7">
        <v>14030410</v>
      </c>
      <c r="E34" s="57">
        <v>0</v>
      </c>
      <c r="G34" s="57">
        <v>850</v>
      </c>
      <c r="I34" s="42">
        <v>0</v>
      </c>
      <c r="K34" s="42">
        <v>0</v>
      </c>
      <c r="M34" s="42">
        <v>0</v>
      </c>
      <c r="O34" s="42">
        <v>0</v>
      </c>
      <c r="Q34" s="42">
        <v>0</v>
      </c>
      <c r="S34" s="42">
        <v>61544149</v>
      </c>
    </row>
    <row r="35" spans="1:19" ht="18.75">
      <c r="A35" s="7" t="s">
        <v>434</v>
      </c>
      <c r="B35" s="7"/>
      <c r="C35" s="7">
        <v>14030410</v>
      </c>
      <c r="E35" s="57">
        <v>0</v>
      </c>
      <c r="G35" s="57">
        <v>900</v>
      </c>
      <c r="I35" s="42">
        <v>0</v>
      </c>
      <c r="K35" s="42">
        <v>0</v>
      </c>
      <c r="M35" s="42">
        <v>0</v>
      </c>
      <c r="O35" s="42">
        <v>0</v>
      </c>
      <c r="Q35" s="42">
        <v>0</v>
      </c>
      <c r="S35" s="42">
        <v>980748</v>
      </c>
    </row>
    <row r="36" spans="1:19" ht="18.75">
      <c r="A36" s="7" t="s">
        <v>435</v>
      </c>
      <c r="B36" s="7"/>
      <c r="C36" s="7">
        <v>14030410</v>
      </c>
      <c r="E36" s="57">
        <v>0</v>
      </c>
      <c r="G36" s="57">
        <v>950</v>
      </c>
      <c r="I36" s="42">
        <v>0</v>
      </c>
      <c r="K36" s="42">
        <v>0</v>
      </c>
      <c r="M36" s="42">
        <v>0</v>
      </c>
      <c r="O36" s="42">
        <v>0</v>
      </c>
      <c r="Q36" s="42">
        <v>0</v>
      </c>
      <c r="S36" s="42">
        <v>36536756</v>
      </c>
    </row>
    <row r="37" spans="1:19" ht="18.75">
      <c r="A37" s="7" t="s">
        <v>436</v>
      </c>
      <c r="B37" s="7"/>
      <c r="C37" s="7">
        <v>14030410</v>
      </c>
      <c r="E37" s="57">
        <v>0</v>
      </c>
      <c r="G37" s="57">
        <v>1050</v>
      </c>
      <c r="I37" s="42">
        <v>0</v>
      </c>
      <c r="K37" s="42">
        <v>0</v>
      </c>
      <c r="M37" s="42">
        <v>0</v>
      </c>
      <c r="O37" s="42">
        <v>0</v>
      </c>
      <c r="Q37" s="42">
        <v>0</v>
      </c>
      <c r="S37" s="42">
        <v>534819068</v>
      </c>
    </row>
    <row r="38" spans="1:19" ht="18.75">
      <c r="A38" s="7" t="s">
        <v>437</v>
      </c>
      <c r="B38" s="7"/>
      <c r="C38" s="7">
        <v>14030410</v>
      </c>
      <c r="E38" s="57">
        <v>0</v>
      </c>
      <c r="G38" s="57">
        <v>750</v>
      </c>
      <c r="I38" s="42">
        <v>0</v>
      </c>
      <c r="K38" s="42">
        <v>0</v>
      </c>
      <c r="M38" s="42">
        <v>0</v>
      </c>
      <c r="O38" s="42">
        <v>0</v>
      </c>
      <c r="Q38" s="42">
        <v>0</v>
      </c>
      <c r="S38" s="42">
        <v>79661327</v>
      </c>
    </row>
    <row r="39" spans="1:19" ht="18.75">
      <c r="A39" s="7" t="s">
        <v>438</v>
      </c>
      <c r="B39" s="7"/>
      <c r="C39" s="7">
        <v>14030410</v>
      </c>
      <c r="E39" s="57">
        <v>0</v>
      </c>
      <c r="G39" s="57">
        <v>800</v>
      </c>
      <c r="I39" s="42">
        <v>0</v>
      </c>
      <c r="K39" s="42">
        <v>0</v>
      </c>
      <c r="M39" s="42">
        <v>0</v>
      </c>
      <c r="O39" s="42">
        <v>0</v>
      </c>
      <c r="Q39" s="42">
        <v>0</v>
      </c>
      <c r="S39" s="42">
        <v>17035613</v>
      </c>
    </row>
    <row r="40" spans="1:19" ht="18.75">
      <c r="A40" s="7" t="s">
        <v>439</v>
      </c>
      <c r="B40" s="7"/>
      <c r="C40" s="7">
        <v>14030410</v>
      </c>
      <c r="E40" s="57">
        <v>0</v>
      </c>
      <c r="G40" s="57">
        <v>900</v>
      </c>
      <c r="I40" s="42">
        <v>0</v>
      </c>
      <c r="K40" s="42">
        <v>0</v>
      </c>
      <c r="M40" s="42">
        <v>0</v>
      </c>
      <c r="O40" s="42">
        <v>0</v>
      </c>
      <c r="Q40" s="42">
        <v>0</v>
      </c>
      <c r="S40" s="42">
        <v>20994593</v>
      </c>
    </row>
    <row r="41" spans="1:19" ht="18.75">
      <c r="A41" s="7" t="s">
        <v>440</v>
      </c>
      <c r="B41" s="7"/>
      <c r="C41" s="7">
        <v>14030410</v>
      </c>
      <c r="E41" s="57">
        <v>0</v>
      </c>
      <c r="G41" s="57">
        <v>950</v>
      </c>
      <c r="I41" s="42">
        <v>0</v>
      </c>
      <c r="K41" s="42">
        <v>0</v>
      </c>
      <c r="M41" s="42">
        <v>0</v>
      </c>
      <c r="O41" s="42">
        <v>0</v>
      </c>
      <c r="Q41" s="42">
        <v>0</v>
      </c>
      <c r="S41" s="42">
        <v>639836</v>
      </c>
    </row>
    <row r="42" spans="1:19" ht="18.75">
      <c r="A42" s="7" t="s">
        <v>441</v>
      </c>
      <c r="B42" s="7"/>
      <c r="C42" s="7">
        <v>14030410</v>
      </c>
      <c r="E42" s="57">
        <v>0</v>
      </c>
      <c r="G42" s="57">
        <v>1000</v>
      </c>
      <c r="I42" s="42">
        <v>0</v>
      </c>
      <c r="K42" s="42">
        <v>0</v>
      </c>
      <c r="M42" s="42">
        <v>0</v>
      </c>
      <c r="O42" s="42">
        <v>0</v>
      </c>
      <c r="Q42" s="42">
        <v>0</v>
      </c>
      <c r="S42" s="42">
        <v>67752550</v>
      </c>
    </row>
    <row r="43" spans="1:19" ht="18.75">
      <c r="A43" s="7" t="s">
        <v>442</v>
      </c>
      <c r="B43" s="7"/>
      <c r="C43" s="7">
        <v>14030410</v>
      </c>
      <c r="E43" s="57">
        <v>0</v>
      </c>
      <c r="G43" s="57">
        <v>850</v>
      </c>
      <c r="I43" s="42">
        <v>0</v>
      </c>
      <c r="K43" s="42">
        <v>0</v>
      </c>
      <c r="M43" s="42">
        <v>0</v>
      </c>
      <c r="O43" s="42">
        <v>0</v>
      </c>
      <c r="Q43" s="42">
        <v>0</v>
      </c>
      <c r="S43" s="42">
        <v>3599073</v>
      </c>
    </row>
    <row r="44" spans="1:19" ht="18.75">
      <c r="A44" s="7" t="s">
        <v>443</v>
      </c>
      <c r="B44" s="7"/>
      <c r="C44" s="7">
        <v>14030327</v>
      </c>
      <c r="E44" s="57">
        <v>0</v>
      </c>
      <c r="G44" s="57">
        <v>22000</v>
      </c>
      <c r="I44" s="42">
        <v>0</v>
      </c>
      <c r="K44" s="42">
        <v>0</v>
      </c>
      <c r="M44" s="42">
        <v>0</v>
      </c>
      <c r="O44" s="42">
        <v>0</v>
      </c>
      <c r="Q44" s="42">
        <v>0</v>
      </c>
      <c r="S44" s="42">
        <v>-7841980</v>
      </c>
    </row>
    <row r="45" spans="1:19" ht="18.75">
      <c r="A45" s="7" t="s">
        <v>444</v>
      </c>
      <c r="B45" s="7"/>
      <c r="C45" s="7">
        <v>14030327</v>
      </c>
      <c r="E45" s="57">
        <v>0</v>
      </c>
      <c r="G45" s="57">
        <v>18000</v>
      </c>
      <c r="I45" s="42">
        <v>0</v>
      </c>
      <c r="K45" s="42">
        <v>0</v>
      </c>
      <c r="M45" s="42">
        <v>0</v>
      </c>
      <c r="O45" s="42">
        <v>0</v>
      </c>
      <c r="Q45" s="42">
        <v>0</v>
      </c>
      <c r="S45" s="42">
        <v>-157032977</v>
      </c>
    </row>
    <row r="46" spans="1:19" ht="18.75">
      <c r="A46" s="7" t="s">
        <v>445</v>
      </c>
      <c r="B46" s="7"/>
      <c r="C46" s="7" t="s">
        <v>331</v>
      </c>
      <c r="E46" s="57">
        <v>0</v>
      </c>
      <c r="G46" s="57">
        <v>345</v>
      </c>
      <c r="I46" s="42">
        <v>0</v>
      </c>
      <c r="K46" s="42">
        <v>0</v>
      </c>
      <c r="M46" s="42">
        <v>0</v>
      </c>
      <c r="O46" s="42">
        <v>0</v>
      </c>
      <c r="Q46" s="42">
        <v>0</v>
      </c>
      <c r="S46" s="42">
        <v>120578179</v>
      </c>
    </row>
    <row r="47" spans="1:19" ht="18.75">
      <c r="A47" s="7" t="s">
        <v>446</v>
      </c>
      <c r="B47" s="7"/>
      <c r="C47" s="7" t="s">
        <v>331</v>
      </c>
      <c r="E47" s="57">
        <v>0</v>
      </c>
      <c r="G47" s="57">
        <v>424</v>
      </c>
      <c r="I47" s="42">
        <v>0</v>
      </c>
      <c r="K47" s="42">
        <v>0</v>
      </c>
      <c r="M47" s="42">
        <v>0</v>
      </c>
      <c r="O47" s="42">
        <v>0</v>
      </c>
      <c r="Q47" s="42">
        <v>0</v>
      </c>
      <c r="S47" s="42">
        <v>1818800</v>
      </c>
    </row>
    <row r="48" spans="1:19" ht="18.75">
      <c r="A48" s="7" t="s">
        <v>447</v>
      </c>
      <c r="B48" s="7"/>
      <c r="C48" s="7" t="s">
        <v>331</v>
      </c>
      <c r="E48" s="57">
        <v>0</v>
      </c>
      <c r="G48" s="57">
        <v>530</v>
      </c>
      <c r="I48" s="42">
        <v>0</v>
      </c>
      <c r="K48" s="42">
        <v>0</v>
      </c>
      <c r="M48" s="42">
        <v>0</v>
      </c>
      <c r="O48" s="42">
        <v>0</v>
      </c>
      <c r="Q48" s="42">
        <v>0</v>
      </c>
      <c r="S48" s="42">
        <v>54811108</v>
      </c>
    </row>
    <row r="49" spans="1:19" ht="18.75">
      <c r="A49" s="7" t="s">
        <v>448</v>
      </c>
      <c r="B49" s="7"/>
      <c r="C49" s="7" t="s">
        <v>331</v>
      </c>
      <c r="E49" s="57">
        <v>0</v>
      </c>
      <c r="G49" s="57">
        <v>4500</v>
      </c>
      <c r="I49" s="42">
        <v>0</v>
      </c>
      <c r="K49" s="42">
        <v>0</v>
      </c>
      <c r="M49" s="42">
        <v>0</v>
      </c>
      <c r="O49" s="42">
        <v>0</v>
      </c>
      <c r="Q49" s="42">
        <v>0</v>
      </c>
      <c r="S49" s="42">
        <v>208473878</v>
      </c>
    </row>
    <row r="50" spans="1:19" ht="18.75">
      <c r="A50" s="7" t="s">
        <v>449</v>
      </c>
      <c r="B50" s="7"/>
      <c r="C50" s="7" t="s">
        <v>861</v>
      </c>
      <c r="E50" s="57">
        <v>0</v>
      </c>
      <c r="G50" s="57">
        <v>5769</v>
      </c>
      <c r="I50" s="42">
        <v>0</v>
      </c>
      <c r="K50" s="42">
        <v>0</v>
      </c>
      <c r="M50" s="42">
        <v>0</v>
      </c>
      <c r="O50" s="42">
        <v>0</v>
      </c>
      <c r="Q50" s="42">
        <v>0</v>
      </c>
      <c r="S50" s="42">
        <v>-351790</v>
      </c>
    </row>
    <row r="51" spans="1:19" ht="18.75">
      <c r="A51" s="7" t="s">
        <v>450</v>
      </c>
      <c r="B51" s="7"/>
      <c r="C51" s="7" t="s">
        <v>861</v>
      </c>
      <c r="E51" s="57">
        <v>0</v>
      </c>
      <c r="G51" s="57">
        <v>7692</v>
      </c>
      <c r="I51" s="42">
        <v>0</v>
      </c>
      <c r="K51" s="42">
        <v>0</v>
      </c>
      <c r="M51" s="42">
        <v>0</v>
      </c>
      <c r="O51" s="42">
        <v>0</v>
      </c>
      <c r="Q51" s="42">
        <v>0</v>
      </c>
      <c r="S51" s="42">
        <v>52766409</v>
      </c>
    </row>
    <row r="52" spans="1:19" ht="18.75">
      <c r="A52" s="7" t="s">
        <v>451</v>
      </c>
      <c r="B52" s="7"/>
      <c r="C52" s="7">
        <v>14030320</v>
      </c>
      <c r="E52" s="57">
        <v>0</v>
      </c>
      <c r="G52" s="57">
        <v>3900</v>
      </c>
      <c r="I52" s="42">
        <v>0</v>
      </c>
      <c r="K52" s="42">
        <v>0</v>
      </c>
      <c r="M52" s="42">
        <v>0</v>
      </c>
      <c r="O52" s="42">
        <v>0</v>
      </c>
      <c r="Q52" s="42">
        <v>0</v>
      </c>
      <c r="S52" s="42">
        <v>-454752800</v>
      </c>
    </row>
    <row r="53" spans="1:19" ht="18.75">
      <c r="A53" s="7" t="s">
        <v>452</v>
      </c>
      <c r="B53" s="7"/>
      <c r="C53" s="7">
        <v>14030320</v>
      </c>
      <c r="E53" s="57">
        <v>0</v>
      </c>
      <c r="G53" s="57">
        <v>2074</v>
      </c>
      <c r="I53" s="42">
        <v>0</v>
      </c>
      <c r="K53" s="42">
        <v>0</v>
      </c>
      <c r="M53" s="42">
        <v>0</v>
      </c>
      <c r="O53" s="42">
        <v>0</v>
      </c>
      <c r="Q53" s="42">
        <v>0</v>
      </c>
      <c r="S53" s="42">
        <v>9745918</v>
      </c>
    </row>
    <row r="54" spans="1:19" ht="18.75">
      <c r="A54" s="7" t="s">
        <v>453</v>
      </c>
      <c r="B54" s="7"/>
      <c r="C54" s="7">
        <v>14030320</v>
      </c>
      <c r="E54" s="57">
        <v>0</v>
      </c>
      <c r="G54" s="57">
        <v>2228</v>
      </c>
      <c r="I54" s="42">
        <v>0</v>
      </c>
      <c r="K54" s="42">
        <v>0</v>
      </c>
      <c r="M54" s="42">
        <v>0</v>
      </c>
      <c r="O54" s="42">
        <v>0</v>
      </c>
      <c r="Q54" s="42">
        <v>0</v>
      </c>
      <c r="S54" s="42">
        <v>30928449</v>
      </c>
    </row>
    <row r="55" spans="1:19" ht="18.75">
      <c r="A55" s="7" t="s">
        <v>454</v>
      </c>
      <c r="B55" s="7"/>
      <c r="C55" s="7">
        <v>14030320</v>
      </c>
      <c r="E55" s="57">
        <v>0</v>
      </c>
      <c r="G55" s="57">
        <v>2383</v>
      </c>
      <c r="I55" s="42">
        <v>0</v>
      </c>
      <c r="K55" s="42">
        <v>0</v>
      </c>
      <c r="M55" s="42">
        <v>0</v>
      </c>
      <c r="O55" s="42">
        <v>0</v>
      </c>
      <c r="Q55" s="42">
        <v>0</v>
      </c>
      <c r="S55" s="42">
        <v>96876</v>
      </c>
    </row>
    <row r="56" spans="1:19" ht="18.75">
      <c r="A56" s="7" t="s">
        <v>455</v>
      </c>
      <c r="B56" s="7"/>
      <c r="C56" s="7" t="s">
        <v>860</v>
      </c>
      <c r="E56" s="57">
        <v>0</v>
      </c>
      <c r="G56" s="57">
        <v>2600</v>
      </c>
      <c r="I56" s="42">
        <v>0</v>
      </c>
      <c r="K56" s="42">
        <v>0</v>
      </c>
      <c r="M56" s="42">
        <v>0</v>
      </c>
      <c r="O56" s="42">
        <v>0</v>
      </c>
      <c r="Q56" s="42">
        <v>0</v>
      </c>
      <c r="S56" s="42">
        <v>1060295</v>
      </c>
    </row>
    <row r="57" spans="1:19" ht="18.75">
      <c r="A57" s="7" t="s">
        <v>456</v>
      </c>
      <c r="B57" s="7"/>
      <c r="C57" s="7" t="s">
        <v>860</v>
      </c>
      <c r="E57" s="57">
        <v>0</v>
      </c>
      <c r="G57" s="57">
        <v>2800</v>
      </c>
      <c r="I57" s="42">
        <v>0</v>
      </c>
      <c r="K57" s="42">
        <v>0</v>
      </c>
      <c r="M57" s="42">
        <v>0</v>
      </c>
      <c r="O57" s="42">
        <v>0</v>
      </c>
      <c r="Q57" s="42">
        <v>0</v>
      </c>
      <c r="S57" s="42">
        <v>-39087608</v>
      </c>
    </row>
    <row r="58" spans="1:19" ht="18.75">
      <c r="A58" s="7" t="s">
        <v>457</v>
      </c>
      <c r="B58" s="7"/>
      <c r="C58" s="7" t="s">
        <v>860</v>
      </c>
      <c r="E58" s="57">
        <v>0</v>
      </c>
      <c r="G58" s="57">
        <v>3000</v>
      </c>
      <c r="I58" s="42">
        <v>0</v>
      </c>
      <c r="K58" s="42">
        <v>0</v>
      </c>
      <c r="M58" s="42">
        <v>0</v>
      </c>
      <c r="O58" s="42">
        <v>0</v>
      </c>
      <c r="Q58" s="42">
        <v>0</v>
      </c>
      <c r="S58" s="42">
        <v>-32045690</v>
      </c>
    </row>
    <row r="59" spans="1:19" ht="18.75">
      <c r="A59" s="7" t="s">
        <v>458</v>
      </c>
      <c r="B59" s="7"/>
      <c r="C59" s="7" t="s">
        <v>860</v>
      </c>
      <c r="E59" s="57">
        <v>0</v>
      </c>
      <c r="G59" s="57">
        <v>1900</v>
      </c>
      <c r="I59" s="42">
        <v>0</v>
      </c>
      <c r="K59" s="42">
        <v>0</v>
      </c>
      <c r="M59" s="42">
        <v>0</v>
      </c>
      <c r="O59" s="42">
        <v>0</v>
      </c>
      <c r="Q59" s="42">
        <v>0</v>
      </c>
      <c r="S59" s="42">
        <v>6674386</v>
      </c>
    </row>
    <row r="60" spans="1:19" ht="18.75">
      <c r="A60" s="7" t="s">
        <v>459</v>
      </c>
      <c r="B60" s="7"/>
      <c r="C60" s="7" t="s">
        <v>860</v>
      </c>
      <c r="E60" s="57">
        <v>0</v>
      </c>
      <c r="G60" s="57">
        <v>2000</v>
      </c>
      <c r="I60" s="42">
        <v>0</v>
      </c>
      <c r="K60" s="42">
        <v>0</v>
      </c>
      <c r="M60" s="42">
        <v>0</v>
      </c>
      <c r="O60" s="42">
        <v>0</v>
      </c>
      <c r="Q60" s="42">
        <v>0</v>
      </c>
      <c r="S60" s="42">
        <v>138482382</v>
      </c>
    </row>
    <row r="61" spans="1:19" ht="18.75">
      <c r="A61" s="7" t="s">
        <v>460</v>
      </c>
      <c r="B61" s="7"/>
      <c r="C61" s="7" t="s">
        <v>860</v>
      </c>
      <c r="E61" s="57">
        <v>0</v>
      </c>
      <c r="G61" s="57">
        <v>2200</v>
      </c>
      <c r="I61" s="42">
        <v>0</v>
      </c>
      <c r="K61" s="42">
        <v>0</v>
      </c>
      <c r="M61" s="42">
        <v>0</v>
      </c>
      <c r="O61" s="42">
        <v>0</v>
      </c>
      <c r="Q61" s="42">
        <v>0</v>
      </c>
      <c r="S61" s="42">
        <v>-22595148</v>
      </c>
    </row>
    <row r="62" spans="1:19" ht="18.75">
      <c r="A62" s="7" t="s">
        <v>461</v>
      </c>
      <c r="B62" s="7"/>
      <c r="C62" s="7" t="s">
        <v>860</v>
      </c>
      <c r="E62" s="57">
        <v>0</v>
      </c>
      <c r="G62" s="57">
        <v>2400</v>
      </c>
      <c r="I62" s="42">
        <v>0</v>
      </c>
      <c r="K62" s="42">
        <v>0</v>
      </c>
      <c r="M62" s="42">
        <v>0</v>
      </c>
      <c r="O62" s="42">
        <v>0</v>
      </c>
      <c r="Q62" s="42">
        <v>0</v>
      </c>
      <c r="S62" s="42">
        <v>718985085</v>
      </c>
    </row>
    <row r="63" spans="1:19" ht="18.75">
      <c r="A63" s="7" t="s">
        <v>462</v>
      </c>
      <c r="B63" s="7"/>
      <c r="C63" s="7" t="s">
        <v>860</v>
      </c>
      <c r="E63" s="57">
        <v>0</v>
      </c>
      <c r="G63" s="57">
        <v>2600</v>
      </c>
      <c r="I63" s="42">
        <v>0</v>
      </c>
      <c r="K63" s="42">
        <v>0</v>
      </c>
      <c r="M63" s="42">
        <v>0</v>
      </c>
      <c r="O63" s="42">
        <v>0</v>
      </c>
      <c r="Q63" s="42">
        <v>0</v>
      </c>
      <c r="S63" s="42">
        <v>-889278886</v>
      </c>
    </row>
    <row r="64" spans="1:19" ht="18.75">
      <c r="A64" s="7" t="s">
        <v>463</v>
      </c>
      <c r="B64" s="7"/>
      <c r="C64" s="7" t="s">
        <v>860</v>
      </c>
      <c r="E64" s="57">
        <v>0</v>
      </c>
      <c r="G64" s="57">
        <v>2800</v>
      </c>
      <c r="I64" s="42">
        <v>0</v>
      </c>
      <c r="K64" s="42">
        <v>0</v>
      </c>
      <c r="M64" s="42">
        <v>0</v>
      </c>
      <c r="O64" s="42">
        <v>0</v>
      </c>
      <c r="Q64" s="42">
        <v>0</v>
      </c>
      <c r="S64" s="42">
        <v>837526145</v>
      </c>
    </row>
    <row r="65" spans="1:19" ht="18.75">
      <c r="A65" s="7" t="s">
        <v>464</v>
      </c>
      <c r="B65" s="7"/>
      <c r="C65" s="7" t="s">
        <v>331</v>
      </c>
      <c r="E65" s="57">
        <v>0</v>
      </c>
      <c r="G65" s="57">
        <v>1400</v>
      </c>
      <c r="I65" s="42">
        <v>0</v>
      </c>
      <c r="K65" s="42">
        <v>0</v>
      </c>
      <c r="M65" s="42">
        <v>0</v>
      </c>
      <c r="O65" s="42">
        <v>0</v>
      </c>
      <c r="Q65" s="42">
        <v>0</v>
      </c>
      <c r="S65" s="42">
        <v>19579155</v>
      </c>
    </row>
    <row r="66" spans="1:19" ht="18.75">
      <c r="A66" s="7" t="s">
        <v>465</v>
      </c>
      <c r="B66" s="7"/>
      <c r="C66" s="7" t="s">
        <v>331</v>
      </c>
      <c r="E66" s="57">
        <v>0</v>
      </c>
      <c r="G66" s="57">
        <v>1700</v>
      </c>
      <c r="I66" s="42">
        <v>0</v>
      </c>
      <c r="K66" s="42">
        <v>0</v>
      </c>
      <c r="M66" s="42">
        <v>0</v>
      </c>
      <c r="O66" s="42">
        <v>0</v>
      </c>
      <c r="Q66" s="42">
        <v>0</v>
      </c>
      <c r="S66" s="42">
        <v>279651964</v>
      </c>
    </row>
    <row r="67" spans="1:19" ht="18.75">
      <c r="A67" s="7" t="s">
        <v>466</v>
      </c>
      <c r="B67" s="7"/>
      <c r="C67" s="7" t="s">
        <v>331</v>
      </c>
      <c r="E67" s="57">
        <v>0</v>
      </c>
      <c r="G67" s="57">
        <v>1900</v>
      </c>
      <c r="I67" s="42">
        <v>0</v>
      </c>
      <c r="K67" s="42">
        <v>0</v>
      </c>
      <c r="M67" s="42">
        <v>0</v>
      </c>
      <c r="O67" s="42">
        <v>0</v>
      </c>
      <c r="Q67" s="42">
        <v>0</v>
      </c>
      <c r="S67" s="42">
        <v>381041853</v>
      </c>
    </row>
    <row r="68" spans="1:19" ht="18.75">
      <c r="A68" s="7" t="s">
        <v>467</v>
      </c>
      <c r="B68" s="7"/>
      <c r="C68" s="7" t="s">
        <v>331</v>
      </c>
      <c r="E68" s="57">
        <v>0</v>
      </c>
      <c r="G68" s="57">
        <v>2000</v>
      </c>
      <c r="I68" s="42">
        <v>0</v>
      </c>
      <c r="K68" s="42">
        <v>0</v>
      </c>
      <c r="M68" s="42">
        <v>0</v>
      </c>
      <c r="O68" s="42">
        <v>0</v>
      </c>
      <c r="Q68" s="42">
        <v>0</v>
      </c>
      <c r="S68" s="42">
        <v>32595605</v>
      </c>
    </row>
    <row r="69" spans="1:19" ht="18.75">
      <c r="A69" s="7" t="s">
        <v>468</v>
      </c>
      <c r="B69" s="7"/>
      <c r="C69" s="7" t="s">
        <v>860</v>
      </c>
      <c r="E69" s="57">
        <v>0</v>
      </c>
      <c r="G69" s="57">
        <v>800</v>
      </c>
      <c r="I69" s="42">
        <v>0</v>
      </c>
      <c r="K69" s="42">
        <v>0</v>
      </c>
      <c r="M69" s="42">
        <v>0</v>
      </c>
      <c r="O69" s="42">
        <v>0</v>
      </c>
      <c r="Q69" s="42">
        <v>0</v>
      </c>
      <c r="S69" s="42">
        <v>319054300</v>
      </c>
    </row>
    <row r="70" spans="1:19" ht="18.75">
      <c r="A70" s="7" t="s">
        <v>469</v>
      </c>
      <c r="B70" s="7"/>
      <c r="C70" s="7" t="s">
        <v>860</v>
      </c>
      <c r="E70" s="57">
        <v>0</v>
      </c>
      <c r="G70" s="57">
        <v>900</v>
      </c>
      <c r="I70" s="42">
        <v>0</v>
      </c>
      <c r="K70" s="42">
        <v>0</v>
      </c>
      <c r="M70" s="42">
        <v>0</v>
      </c>
      <c r="O70" s="42">
        <v>0</v>
      </c>
      <c r="Q70" s="42">
        <v>0</v>
      </c>
      <c r="S70" s="42">
        <v>39950774</v>
      </c>
    </row>
    <row r="71" spans="1:19" ht="18.75">
      <c r="A71" s="7" t="s">
        <v>470</v>
      </c>
      <c r="B71" s="7"/>
      <c r="C71" s="7" t="s">
        <v>860</v>
      </c>
      <c r="E71" s="57">
        <v>0</v>
      </c>
      <c r="G71" s="57">
        <v>1000</v>
      </c>
      <c r="I71" s="42">
        <v>0</v>
      </c>
      <c r="K71" s="42">
        <v>0</v>
      </c>
      <c r="M71" s="42">
        <v>0</v>
      </c>
      <c r="O71" s="42">
        <v>0</v>
      </c>
      <c r="Q71" s="42">
        <v>0</v>
      </c>
      <c r="S71" s="42">
        <v>3071351860</v>
      </c>
    </row>
    <row r="72" spans="1:19" ht="18.75">
      <c r="A72" s="7" t="s">
        <v>471</v>
      </c>
      <c r="B72" s="7"/>
      <c r="C72" s="7" t="s">
        <v>860</v>
      </c>
      <c r="E72" s="57">
        <v>0</v>
      </c>
      <c r="G72" s="57">
        <v>1100</v>
      </c>
      <c r="I72" s="42">
        <v>0</v>
      </c>
      <c r="K72" s="42">
        <v>0</v>
      </c>
      <c r="M72" s="42">
        <v>0</v>
      </c>
      <c r="O72" s="42">
        <v>0</v>
      </c>
      <c r="Q72" s="42">
        <v>0</v>
      </c>
      <c r="S72" s="42">
        <v>1725687726</v>
      </c>
    </row>
    <row r="73" spans="1:19" ht="18.75">
      <c r="A73" s="7" t="s">
        <v>472</v>
      </c>
      <c r="B73" s="7"/>
      <c r="C73" s="7" t="s">
        <v>323</v>
      </c>
      <c r="E73" s="57">
        <v>0</v>
      </c>
      <c r="G73" s="57">
        <v>800</v>
      </c>
      <c r="I73" s="42">
        <v>0</v>
      </c>
      <c r="K73" s="42">
        <v>0</v>
      </c>
      <c r="M73" s="42">
        <v>0</v>
      </c>
      <c r="O73" s="42">
        <v>0</v>
      </c>
      <c r="Q73" s="42">
        <v>0</v>
      </c>
      <c r="S73" s="42">
        <v>1439629</v>
      </c>
    </row>
    <row r="74" spans="1:19" ht="18.75">
      <c r="A74" s="7" t="s">
        <v>473</v>
      </c>
      <c r="B74" s="7"/>
      <c r="C74" s="7" t="s">
        <v>323</v>
      </c>
      <c r="E74" s="57">
        <v>0</v>
      </c>
      <c r="G74" s="57">
        <v>850</v>
      </c>
      <c r="I74" s="42">
        <v>0</v>
      </c>
      <c r="K74" s="42">
        <v>0</v>
      </c>
      <c r="M74" s="42">
        <v>0</v>
      </c>
      <c r="O74" s="42">
        <v>0</v>
      </c>
      <c r="Q74" s="42">
        <v>0</v>
      </c>
      <c r="S74" s="42">
        <v>17997</v>
      </c>
    </row>
    <row r="75" spans="1:19" ht="18.75">
      <c r="A75" s="7" t="s">
        <v>474</v>
      </c>
      <c r="B75" s="7"/>
      <c r="C75" s="7" t="s">
        <v>323</v>
      </c>
      <c r="E75" s="57">
        <v>0</v>
      </c>
      <c r="G75" s="57">
        <v>950</v>
      </c>
      <c r="I75" s="42">
        <v>0</v>
      </c>
      <c r="K75" s="42">
        <v>0</v>
      </c>
      <c r="M75" s="42">
        <v>0</v>
      </c>
      <c r="O75" s="42">
        <v>0</v>
      </c>
      <c r="Q75" s="42">
        <v>0</v>
      </c>
      <c r="S75" s="42">
        <v>32421297</v>
      </c>
    </row>
    <row r="76" spans="1:19" ht="18.75">
      <c r="A76" s="7" t="s">
        <v>475</v>
      </c>
      <c r="B76" s="7"/>
      <c r="C76" s="7" t="s">
        <v>323</v>
      </c>
      <c r="E76" s="57">
        <v>0</v>
      </c>
      <c r="G76" s="57">
        <v>1000</v>
      </c>
      <c r="I76" s="42">
        <v>0</v>
      </c>
      <c r="K76" s="42">
        <v>0</v>
      </c>
      <c r="M76" s="42">
        <v>0</v>
      </c>
      <c r="O76" s="42">
        <v>0</v>
      </c>
      <c r="Q76" s="42">
        <v>0</v>
      </c>
      <c r="S76" s="42">
        <v>4054157</v>
      </c>
    </row>
    <row r="77" spans="1:19" ht="18.75">
      <c r="A77" s="7" t="s">
        <v>476</v>
      </c>
      <c r="B77" s="7"/>
      <c r="C77" s="7" t="s">
        <v>331</v>
      </c>
      <c r="E77" s="57">
        <v>0</v>
      </c>
      <c r="G77" s="57">
        <v>1600</v>
      </c>
      <c r="I77" s="42">
        <v>0</v>
      </c>
      <c r="K77" s="42">
        <v>0</v>
      </c>
      <c r="M77" s="42">
        <v>0</v>
      </c>
      <c r="O77" s="42">
        <v>0</v>
      </c>
      <c r="Q77" s="42">
        <v>0</v>
      </c>
      <c r="S77" s="42">
        <v>2364422467</v>
      </c>
    </row>
    <row r="78" spans="1:19" ht="18.75">
      <c r="A78" s="7" t="s">
        <v>477</v>
      </c>
      <c r="B78" s="7"/>
      <c r="C78" s="7" t="s">
        <v>331</v>
      </c>
      <c r="E78" s="57">
        <v>0</v>
      </c>
      <c r="G78" s="57">
        <v>1700</v>
      </c>
      <c r="I78" s="42">
        <v>0</v>
      </c>
      <c r="K78" s="42">
        <v>0</v>
      </c>
      <c r="M78" s="42">
        <v>0</v>
      </c>
      <c r="O78" s="42">
        <v>0</v>
      </c>
      <c r="Q78" s="42">
        <v>0</v>
      </c>
      <c r="S78" s="42">
        <v>19833660</v>
      </c>
    </row>
    <row r="79" spans="1:19" ht="18.75">
      <c r="A79" s="7" t="s">
        <v>478</v>
      </c>
      <c r="B79" s="7"/>
      <c r="C79" s="7" t="s">
        <v>331</v>
      </c>
      <c r="E79" s="57">
        <v>0</v>
      </c>
      <c r="G79" s="57">
        <v>1800</v>
      </c>
      <c r="I79" s="42">
        <v>0</v>
      </c>
      <c r="K79" s="42">
        <v>0</v>
      </c>
      <c r="M79" s="42">
        <v>0</v>
      </c>
      <c r="O79" s="42">
        <v>0</v>
      </c>
      <c r="Q79" s="42">
        <v>0</v>
      </c>
      <c r="S79" s="42">
        <v>91545102</v>
      </c>
    </row>
    <row r="80" spans="1:19" ht="18.75">
      <c r="A80" s="7" t="s">
        <v>479</v>
      </c>
      <c r="B80" s="7"/>
      <c r="C80" s="7" t="s">
        <v>331</v>
      </c>
      <c r="E80" s="57">
        <v>0</v>
      </c>
      <c r="G80" s="57">
        <v>1900</v>
      </c>
      <c r="I80" s="42">
        <v>0</v>
      </c>
      <c r="K80" s="42">
        <v>0</v>
      </c>
      <c r="M80" s="42">
        <v>0</v>
      </c>
      <c r="O80" s="42">
        <v>0</v>
      </c>
      <c r="Q80" s="42">
        <v>0</v>
      </c>
      <c r="S80" s="42">
        <v>351806517</v>
      </c>
    </row>
    <row r="81" spans="1:19" ht="18.75">
      <c r="A81" s="7" t="s">
        <v>480</v>
      </c>
      <c r="B81" s="7"/>
      <c r="C81" s="7" t="s">
        <v>331</v>
      </c>
      <c r="E81" s="57">
        <v>0</v>
      </c>
      <c r="G81" s="57">
        <v>2000</v>
      </c>
      <c r="I81" s="42">
        <v>0</v>
      </c>
      <c r="K81" s="42">
        <v>0</v>
      </c>
      <c r="M81" s="42">
        <v>0</v>
      </c>
      <c r="O81" s="42">
        <v>0</v>
      </c>
      <c r="Q81" s="42">
        <v>0</v>
      </c>
      <c r="S81" s="42">
        <v>625891691</v>
      </c>
    </row>
    <row r="82" spans="1:19" ht="18.75">
      <c r="A82" s="7" t="s">
        <v>481</v>
      </c>
      <c r="B82" s="7"/>
      <c r="C82" s="7" t="s">
        <v>331</v>
      </c>
      <c r="E82" s="57">
        <v>0</v>
      </c>
      <c r="G82" s="57">
        <v>2200</v>
      </c>
      <c r="I82" s="42">
        <v>0</v>
      </c>
      <c r="K82" s="42">
        <v>0</v>
      </c>
      <c r="M82" s="42">
        <v>0</v>
      </c>
      <c r="O82" s="42">
        <v>0</v>
      </c>
      <c r="Q82" s="42">
        <v>0</v>
      </c>
      <c r="S82" s="42">
        <v>2221885575</v>
      </c>
    </row>
    <row r="83" spans="1:19" ht="18.75">
      <c r="A83" s="7" t="s">
        <v>482</v>
      </c>
      <c r="B83" s="7"/>
      <c r="C83" s="7" t="s">
        <v>331</v>
      </c>
      <c r="E83" s="57">
        <v>0</v>
      </c>
      <c r="G83" s="57">
        <v>2400</v>
      </c>
      <c r="I83" s="42">
        <v>0</v>
      </c>
      <c r="K83" s="42">
        <v>0</v>
      </c>
      <c r="M83" s="42">
        <v>0</v>
      </c>
      <c r="O83" s="42">
        <v>0</v>
      </c>
      <c r="Q83" s="42">
        <v>0</v>
      </c>
      <c r="S83" s="42">
        <v>697411776</v>
      </c>
    </row>
    <row r="84" spans="1:19" ht="18.75">
      <c r="A84" s="7" t="s">
        <v>483</v>
      </c>
      <c r="B84" s="7"/>
      <c r="C84" s="7" t="s">
        <v>862</v>
      </c>
      <c r="E84" s="57">
        <v>0</v>
      </c>
      <c r="G84" s="57">
        <v>3000</v>
      </c>
      <c r="I84" s="42">
        <v>0</v>
      </c>
      <c r="K84" s="42">
        <v>0</v>
      </c>
      <c r="M84" s="42">
        <v>0</v>
      </c>
      <c r="O84" s="42">
        <v>0</v>
      </c>
      <c r="Q84" s="42">
        <v>0</v>
      </c>
      <c r="S84" s="42">
        <v>47539126</v>
      </c>
    </row>
    <row r="85" spans="1:19" ht="18.75">
      <c r="A85" s="7" t="s">
        <v>484</v>
      </c>
      <c r="B85" s="7"/>
      <c r="C85" s="7" t="s">
        <v>862</v>
      </c>
      <c r="E85" s="57">
        <v>0</v>
      </c>
      <c r="G85" s="57">
        <v>1900</v>
      </c>
      <c r="I85" s="42">
        <v>0</v>
      </c>
      <c r="K85" s="42">
        <v>0</v>
      </c>
      <c r="M85" s="42">
        <v>0</v>
      </c>
      <c r="O85" s="42">
        <v>0</v>
      </c>
      <c r="Q85" s="42">
        <v>0</v>
      </c>
      <c r="S85" s="42">
        <v>337281204</v>
      </c>
    </row>
    <row r="86" spans="1:19" ht="18.75">
      <c r="A86" s="7" t="s">
        <v>485</v>
      </c>
      <c r="B86" s="7"/>
      <c r="C86" s="7" t="s">
        <v>862</v>
      </c>
      <c r="E86" s="57">
        <v>0</v>
      </c>
      <c r="G86" s="57">
        <v>2000</v>
      </c>
      <c r="I86" s="42">
        <v>0</v>
      </c>
      <c r="K86" s="42">
        <v>0</v>
      </c>
      <c r="M86" s="42">
        <v>0</v>
      </c>
      <c r="O86" s="42">
        <v>0</v>
      </c>
      <c r="Q86" s="42">
        <v>0</v>
      </c>
      <c r="S86" s="42">
        <v>3997515367</v>
      </c>
    </row>
    <row r="87" spans="1:19" ht="18.75">
      <c r="A87" s="7" t="s">
        <v>486</v>
      </c>
      <c r="B87" s="7"/>
      <c r="C87" s="7" t="s">
        <v>862</v>
      </c>
      <c r="E87" s="57">
        <v>0</v>
      </c>
      <c r="G87" s="57">
        <v>2200</v>
      </c>
      <c r="I87" s="42">
        <v>0</v>
      </c>
      <c r="K87" s="42">
        <v>0</v>
      </c>
      <c r="M87" s="42">
        <v>0</v>
      </c>
      <c r="O87" s="42">
        <v>0</v>
      </c>
      <c r="Q87" s="42">
        <v>0</v>
      </c>
      <c r="S87" s="42">
        <v>412295378</v>
      </c>
    </row>
    <row r="88" spans="1:19" ht="18.75">
      <c r="A88" s="7" t="s">
        <v>487</v>
      </c>
      <c r="B88" s="7"/>
      <c r="C88" s="7" t="s">
        <v>862</v>
      </c>
      <c r="E88" s="57">
        <v>0</v>
      </c>
      <c r="G88" s="57">
        <v>2400</v>
      </c>
      <c r="I88" s="42">
        <v>0</v>
      </c>
      <c r="K88" s="42">
        <v>0</v>
      </c>
      <c r="M88" s="42">
        <v>0</v>
      </c>
      <c r="O88" s="42">
        <v>0</v>
      </c>
      <c r="Q88" s="42">
        <v>0</v>
      </c>
      <c r="S88" s="42">
        <v>2616006358</v>
      </c>
    </row>
    <row r="89" spans="1:19" ht="18.75">
      <c r="A89" s="7" t="s">
        <v>488</v>
      </c>
      <c r="B89" s="7"/>
      <c r="C89" s="7" t="s">
        <v>862</v>
      </c>
      <c r="E89" s="57">
        <v>0</v>
      </c>
      <c r="G89" s="57">
        <v>2600</v>
      </c>
      <c r="I89" s="42">
        <v>0</v>
      </c>
      <c r="K89" s="42">
        <v>0</v>
      </c>
      <c r="M89" s="42">
        <v>0</v>
      </c>
      <c r="O89" s="42">
        <v>0</v>
      </c>
      <c r="Q89" s="42">
        <v>0</v>
      </c>
      <c r="S89" s="42">
        <v>3830111134</v>
      </c>
    </row>
    <row r="90" spans="1:19" ht="18.75">
      <c r="A90" s="7" t="s">
        <v>489</v>
      </c>
      <c r="B90" s="7"/>
      <c r="C90" s="7" t="s">
        <v>862</v>
      </c>
      <c r="E90" s="57">
        <v>0</v>
      </c>
      <c r="G90" s="57">
        <v>3000</v>
      </c>
      <c r="I90" s="42">
        <v>0</v>
      </c>
      <c r="K90" s="42">
        <v>0</v>
      </c>
      <c r="M90" s="42">
        <v>0</v>
      </c>
      <c r="O90" s="42">
        <v>0</v>
      </c>
      <c r="Q90" s="42">
        <v>0</v>
      </c>
      <c r="S90" s="42">
        <v>2184129107</v>
      </c>
    </row>
    <row r="91" spans="1:19" ht="18.75">
      <c r="A91" s="7" t="s">
        <v>490</v>
      </c>
      <c r="B91" s="7"/>
      <c r="C91" s="7" t="s">
        <v>862</v>
      </c>
      <c r="E91" s="57">
        <v>0</v>
      </c>
      <c r="G91" s="57">
        <v>3250</v>
      </c>
      <c r="I91" s="42">
        <v>0</v>
      </c>
      <c r="K91" s="42">
        <v>0</v>
      </c>
      <c r="M91" s="42">
        <v>0</v>
      </c>
      <c r="O91" s="42">
        <v>0</v>
      </c>
      <c r="Q91" s="42">
        <v>0</v>
      </c>
      <c r="S91" s="42">
        <v>331626677</v>
      </c>
    </row>
    <row r="92" spans="1:19" ht="18.75">
      <c r="A92" s="7" t="s">
        <v>491</v>
      </c>
      <c r="B92" s="7"/>
      <c r="C92" s="7" t="s">
        <v>862</v>
      </c>
      <c r="E92" s="57">
        <v>0</v>
      </c>
      <c r="G92" s="57">
        <v>1800</v>
      </c>
      <c r="I92" s="42">
        <v>0</v>
      </c>
      <c r="K92" s="42">
        <v>0</v>
      </c>
      <c r="M92" s="42">
        <v>0</v>
      </c>
      <c r="O92" s="42">
        <v>0</v>
      </c>
      <c r="Q92" s="42">
        <v>0</v>
      </c>
      <c r="S92" s="42">
        <v>429056866</v>
      </c>
    </row>
    <row r="93" spans="1:19" ht="18.75">
      <c r="A93" s="7" t="s">
        <v>492</v>
      </c>
      <c r="B93" s="7"/>
      <c r="C93" s="7" t="s">
        <v>863</v>
      </c>
      <c r="E93" s="57">
        <v>0</v>
      </c>
      <c r="G93" s="57">
        <v>1300</v>
      </c>
      <c r="I93" s="42">
        <v>0</v>
      </c>
      <c r="K93" s="42">
        <v>0</v>
      </c>
      <c r="M93" s="42">
        <v>0</v>
      </c>
      <c r="O93" s="42">
        <v>0</v>
      </c>
      <c r="Q93" s="42">
        <v>0</v>
      </c>
      <c r="S93" s="42">
        <v>232824</v>
      </c>
    </row>
    <row r="94" spans="1:19" ht="18.75">
      <c r="A94" s="7" t="s">
        <v>493</v>
      </c>
      <c r="B94" s="7"/>
      <c r="C94" s="7" t="s">
        <v>333</v>
      </c>
      <c r="E94" s="57">
        <v>0</v>
      </c>
      <c r="G94" s="57">
        <v>5500</v>
      </c>
      <c r="I94" s="42">
        <v>0</v>
      </c>
      <c r="K94" s="42">
        <v>0</v>
      </c>
      <c r="M94" s="42">
        <v>0</v>
      </c>
      <c r="O94" s="42">
        <v>0</v>
      </c>
      <c r="Q94" s="42">
        <v>0</v>
      </c>
      <c r="S94" s="42">
        <v>55985580</v>
      </c>
    </row>
    <row r="95" spans="1:19" ht="18.75">
      <c r="A95" s="7" t="s">
        <v>494</v>
      </c>
      <c r="B95" s="7"/>
      <c r="C95" s="7" t="s">
        <v>333</v>
      </c>
      <c r="E95" s="57">
        <v>0</v>
      </c>
      <c r="G95" s="57">
        <v>6000</v>
      </c>
      <c r="I95" s="42">
        <v>0</v>
      </c>
      <c r="K95" s="42">
        <v>0</v>
      </c>
      <c r="M95" s="42">
        <v>0</v>
      </c>
      <c r="O95" s="42">
        <v>0</v>
      </c>
      <c r="Q95" s="42">
        <v>0</v>
      </c>
      <c r="S95" s="42">
        <v>499872</v>
      </c>
    </row>
    <row r="96" spans="1:19" ht="18.75">
      <c r="A96" s="7" t="s">
        <v>495</v>
      </c>
      <c r="B96" s="7"/>
      <c r="C96" s="7" t="s">
        <v>862</v>
      </c>
      <c r="E96" s="57">
        <v>0</v>
      </c>
      <c r="G96" s="57">
        <v>12000</v>
      </c>
      <c r="I96" s="42">
        <v>0</v>
      </c>
      <c r="K96" s="42">
        <v>0</v>
      </c>
      <c r="M96" s="42">
        <v>0</v>
      </c>
      <c r="O96" s="42">
        <v>0</v>
      </c>
      <c r="Q96" s="42">
        <v>0</v>
      </c>
      <c r="S96" s="42">
        <v>2011763246</v>
      </c>
    </row>
    <row r="97" spans="1:19" ht="18.75">
      <c r="A97" s="7" t="s">
        <v>496</v>
      </c>
      <c r="B97" s="7"/>
      <c r="C97" s="7" t="s">
        <v>327</v>
      </c>
      <c r="E97" s="57">
        <v>0</v>
      </c>
      <c r="G97" s="57">
        <v>700</v>
      </c>
      <c r="I97" s="42">
        <v>0</v>
      </c>
      <c r="K97" s="42">
        <v>0</v>
      </c>
      <c r="M97" s="42">
        <v>0</v>
      </c>
      <c r="O97" s="42">
        <v>0</v>
      </c>
      <c r="Q97" s="42">
        <v>0</v>
      </c>
      <c r="S97" s="42">
        <v>4979934</v>
      </c>
    </row>
    <row r="98" spans="1:19" ht="18.75">
      <c r="A98" s="7" t="s">
        <v>497</v>
      </c>
      <c r="B98" s="7"/>
      <c r="C98" s="7" t="s">
        <v>327</v>
      </c>
      <c r="E98" s="57">
        <v>0</v>
      </c>
      <c r="G98" s="57">
        <v>800</v>
      </c>
      <c r="I98" s="42">
        <v>0</v>
      </c>
      <c r="K98" s="42">
        <v>0</v>
      </c>
      <c r="M98" s="42">
        <v>0</v>
      </c>
      <c r="O98" s="42">
        <v>0</v>
      </c>
      <c r="Q98" s="42">
        <v>0</v>
      </c>
      <c r="S98" s="42">
        <v>4956872</v>
      </c>
    </row>
    <row r="99" spans="1:19" ht="18.75">
      <c r="A99" s="7" t="s">
        <v>498</v>
      </c>
      <c r="B99" s="7"/>
      <c r="C99" s="7" t="s">
        <v>327</v>
      </c>
      <c r="E99" s="57">
        <v>0</v>
      </c>
      <c r="G99" s="57">
        <v>900</v>
      </c>
      <c r="I99" s="42">
        <v>0</v>
      </c>
      <c r="K99" s="42">
        <v>0</v>
      </c>
      <c r="M99" s="42">
        <v>0</v>
      </c>
      <c r="O99" s="42">
        <v>0</v>
      </c>
      <c r="Q99" s="42">
        <v>0</v>
      </c>
      <c r="S99" s="42">
        <v>25960523</v>
      </c>
    </row>
    <row r="100" spans="1:19" ht="18.75">
      <c r="A100" s="7" t="s">
        <v>499</v>
      </c>
      <c r="B100" s="7"/>
      <c r="C100" s="7" t="s">
        <v>327</v>
      </c>
      <c r="E100" s="57">
        <v>0</v>
      </c>
      <c r="G100" s="57">
        <v>1000</v>
      </c>
      <c r="I100" s="42">
        <v>0</v>
      </c>
      <c r="K100" s="42">
        <v>0</v>
      </c>
      <c r="M100" s="42">
        <v>0</v>
      </c>
      <c r="O100" s="42">
        <v>0</v>
      </c>
      <c r="Q100" s="42">
        <v>0</v>
      </c>
      <c r="S100" s="42">
        <v>-3183135524</v>
      </c>
    </row>
    <row r="101" spans="1:19" ht="18.75">
      <c r="A101" s="7" t="s">
        <v>500</v>
      </c>
      <c r="B101" s="7"/>
      <c r="C101" s="7" t="s">
        <v>327</v>
      </c>
      <c r="E101" s="57">
        <v>0</v>
      </c>
      <c r="G101" s="57">
        <v>1100</v>
      </c>
      <c r="I101" s="42">
        <v>0</v>
      </c>
      <c r="K101" s="42">
        <v>0</v>
      </c>
      <c r="M101" s="42">
        <v>0</v>
      </c>
      <c r="O101" s="42">
        <v>0</v>
      </c>
      <c r="Q101" s="42">
        <v>0</v>
      </c>
      <c r="S101" s="42">
        <v>18828873801</v>
      </c>
    </row>
    <row r="102" spans="1:19" ht="18.75">
      <c r="A102" s="7" t="s">
        <v>501</v>
      </c>
      <c r="B102" s="7"/>
      <c r="C102" s="7" t="s">
        <v>327</v>
      </c>
      <c r="E102" s="57">
        <v>0</v>
      </c>
      <c r="G102" s="57">
        <v>1200</v>
      </c>
      <c r="I102" s="42">
        <v>0</v>
      </c>
      <c r="K102" s="42">
        <v>0</v>
      </c>
      <c r="M102" s="42">
        <v>0</v>
      </c>
      <c r="O102" s="42">
        <v>0</v>
      </c>
      <c r="Q102" s="42">
        <v>0</v>
      </c>
      <c r="S102" s="42">
        <v>766520732</v>
      </c>
    </row>
    <row r="103" spans="1:19" ht="18.75">
      <c r="A103" s="7" t="s">
        <v>502</v>
      </c>
      <c r="B103" s="7"/>
      <c r="C103" s="7" t="s">
        <v>327</v>
      </c>
      <c r="E103" s="57">
        <v>0</v>
      </c>
      <c r="G103" s="57">
        <v>1300</v>
      </c>
      <c r="I103" s="42">
        <v>0</v>
      </c>
      <c r="K103" s="42">
        <v>0</v>
      </c>
      <c r="M103" s="42">
        <v>0</v>
      </c>
      <c r="O103" s="42">
        <v>0</v>
      </c>
      <c r="Q103" s="42">
        <v>0</v>
      </c>
      <c r="S103" s="42">
        <v>12124329</v>
      </c>
    </row>
    <row r="104" spans="1:19" ht="18.75">
      <c r="A104" s="7" t="s">
        <v>503</v>
      </c>
      <c r="B104" s="7"/>
      <c r="C104" s="7" t="s">
        <v>333</v>
      </c>
      <c r="E104" s="57">
        <v>0</v>
      </c>
      <c r="G104" s="57">
        <v>9000</v>
      </c>
      <c r="I104" s="42">
        <v>0</v>
      </c>
      <c r="K104" s="42">
        <v>0</v>
      </c>
      <c r="M104" s="42">
        <v>0</v>
      </c>
      <c r="O104" s="42">
        <v>0</v>
      </c>
      <c r="Q104" s="42">
        <v>0</v>
      </c>
      <c r="S104" s="42">
        <v>-172827076</v>
      </c>
    </row>
    <row r="105" spans="1:19" ht="18.75">
      <c r="A105" s="7" t="s">
        <v>504</v>
      </c>
      <c r="B105" s="7"/>
      <c r="C105" s="7" t="s">
        <v>333</v>
      </c>
      <c r="E105" s="57">
        <v>0</v>
      </c>
      <c r="G105" s="57">
        <v>10000</v>
      </c>
      <c r="I105" s="42">
        <v>0</v>
      </c>
      <c r="K105" s="42">
        <v>0</v>
      </c>
      <c r="M105" s="42">
        <v>0</v>
      </c>
      <c r="O105" s="42">
        <v>0</v>
      </c>
      <c r="Q105" s="42">
        <v>0</v>
      </c>
      <c r="S105" s="42">
        <v>-9453370113</v>
      </c>
    </row>
    <row r="106" spans="1:19" ht="18.75">
      <c r="A106" s="7" t="s">
        <v>505</v>
      </c>
      <c r="B106" s="7"/>
      <c r="C106" s="7" t="s">
        <v>333</v>
      </c>
      <c r="E106" s="57">
        <v>0</v>
      </c>
      <c r="G106" s="57">
        <v>11000</v>
      </c>
      <c r="I106" s="42">
        <v>0</v>
      </c>
      <c r="K106" s="42">
        <v>0</v>
      </c>
      <c r="M106" s="42">
        <v>0</v>
      </c>
      <c r="O106" s="42">
        <v>0</v>
      </c>
      <c r="Q106" s="42">
        <v>0</v>
      </c>
      <c r="S106" s="42">
        <v>-4853260249</v>
      </c>
    </row>
    <row r="107" spans="1:19" ht="18.75">
      <c r="A107" s="7" t="s">
        <v>506</v>
      </c>
      <c r="B107" s="7"/>
      <c r="C107" s="7" t="s">
        <v>327</v>
      </c>
      <c r="E107" s="57">
        <v>0</v>
      </c>
      <c r="G107" s="57">
        <v>5500</v>
      </c>
      <c r="I107" s="42">
        <v>0</v>
      </c>
      <c r="K107" s="42">
        <v>0</v>
      </c>
      <c r="M107" s="42">
        <v>0</v>
      </c>
      <c r="O107" s="42">
        <v>0</v>
      </c>
      <c r="Q107" s="42">
        <v>0</v>
      </c>
      <c r="S107" s="42">
        <v>5108271015</v>
      </c>
    </row>
    <row r="108" spans="1:19" ht="18.75">
      <c r="A108" s="7" t="s">
        <v>507</v>
      </c>
      <c r="B108" s="7"/>
      <c r="C108" s="7" t="s">
        <v>327</v>
      </c>
      <c r="E108" s="57">
        <v>0</v>
      </c>
      <c r="G108" s="57">
        <v>6000</v>
      </c>
      <c r="I108" s="42">
        <v>0</v>
      </c>
      <c r="K108" s="42">
        <v>0</v>
      </c>
      <c r="M108" s="42">
        <v>0</v>
      </c>
      <c r="O108" s="42">
        <v>0</v>
      </c>
      <c r="Q108" s="42">
        <v>0</v>
      </c>
      <c r="S108" s="42">
        <v>128925767</v>
      </c>
    </row>
    <row r="109" spans="1:19" ht="18.75">
      <c r="A109" s="7" t="s">
        <v>508</v>
      </c>
      <c r="B109" s="7"/>
      <c r="C109" s="7" t="s">
        <v>327</v>
      </c>
      <c r="E109" s="57">
        <v>0</v>
      </c>
      <c r="G109" s="57">
        <v>6500</v>
      </c>
      <c r="I109" s="42">
        <v>0</v>
      </c>
      <c r="K109" s="42">
        <v>0</v>
      </c>
      <c r="M109" s="42">
        <v>0</v>
      </c>
      <c r="O109" s="42">
        <v>0</v>
      </c>
      <c r="Q109" s="42">
        <v>0</v>
      </c>
      <c r="S109" s="42">
        <v>26506171</v>
      </c>
    </row>
    <row r="110" spans="1:19" ht="18.75">
      <c r="A110" s="7" t="s">
        <v>509</v>
      </c>
      <c r="B110" s="7"/>
      <c r="C110" s="7" t="s">
        <v>323</v>
      </c>
      <c r="E110" s="57">
        <v>0</v>
      </c>
      <c r="G110" s="57">
        <v>5000</v>
      </c>
      <c r="I110" s="42">
        <v>0</v>
      </c>
      <c r="K110" s="42">
        <v>0</v>
      </c>
      <c r="M110" s="42">
        <v>0</v>
      </c>
      <c r="O110" s="42">
        <v>0</v>
      </c>
      <c r="Q110" s="42">
        <v>0</v>
      </c>
      <c r="S110" s="42">
        <v>352956989</v>
      </c>
    </row>
    <row r="111" spans="1:19" ht="18.75">
      <c r="A111" s="7" t="s">
        <v>510</v>
      </c>
      <c r="B111" s="7"/>
      <c r="C111" s="7" t="s">
        <v>323</v>
      </c>
      <c r="E111" s="57">
        <v>0</v>
      </c>
      <c r="G111" s="57">
        <v>5500</v>
      </c>
      <c r="I111" s="42">
        <v>0</v>
      </c>
      <c r="K111" s="42">
        <v>0</v>
      </c>
      <c r="M111" s="42">
        <v>0</v>
      </c>
      <c r="O111" s="42">
        <v>0</v>
      </c>
      <c r="Q111" s="42">
        <v>0</v>
      </c>
      <c r="S111" s="42">
        <v>5878426</v>
      </c>
    </row>
    <row r="112" spans="1:19" ht="18.75">
      <c r="A112" s="7" t="s">
        <v>511</v>
      </c>
      <c r="B112" s="7"/>
      <c r="C112" s="7" t="s">
        <v>327</v>
      </c>
      <c r="E112" s="57">
        <v>0</v>
      </c>
      <c r="G112" s="57">
        <v>1000</v>
      </c>
      <c r="I112" s="42">
        <v>0</v>
      </c>
      <c r="K112" s="42">
        <v>0</v>
      </c>
      <c r="M112" s="42">
        <v>0</v>
      </c>
      <c r="O112" s="42">
        <v>0</v>
      </c>
      <c r="Q112" s="42">
        <v>0</v>
      </c>
      <c r="S112" s="42">
        <v>-75447628</v>
      </c>
    </row>
    <row r="113" spans="1:19" ht="18.75">
      <c r="A113" s="7" t="s">
        <v>512</v>
      </c>
      <c r="B113" s="7"/>
      <c r="C113" s="7" t="s">
        <v>327</v>
      </c>
      <c r="E113" s="57">
        <v>0</v>
      </c>
      <c r="G113" s="57">
        <v>1100</v>
      </c>
      <c r="I113" s="42">
        <v>0</v>
      </c>
      <c r="K113" s="42">
        <v>0</v>
      </c>
      <c r="M113" s="42">
        <v>0</v>
      </c>
      <c r="O113" s="42">
        <v>0</v>
      </c>
      <c r="Q113" s="42">
        <v>0</v>
      </c>
      <c r="S113" s="42">
        <v>-329940611</v>
      </c>
    </row>
    <row r="114" spans="1:19" ht="18.75">
      <c r="A114" s="7" t="s">
        <v>513</v>
      </c>
      <c r="B114" s="7"/>
      <c r="C114" s="7" t="s">
        <v>327</v>
      </c>
      <c r="E114" s="57">
        <v>0</v>
      </c>
      <c r="G114" s="57">
        <v>1200</v>
      </c>
      <c r="I114" s="42">
        <v>0</v>
      </c>
      <c r="K114" s="42">
        <v>0</v>
      </c>
      <c r="M114" s="42">
        <v>0</v>
      </c>
      <c r="O114" s="42">
        <v>0</v>
      </c>
      <c r="Q114" s="42">
        <v>0</v>
      </c>
      <c r="S114" s="42">
        <v>-3049291370</v>
      </c>
    </row>
    <row r="115" spans="1:19" ht="18.75">
      <c r="A115" s="7" t="s">
        <v>514</v>
      </c>
      <c r="B115" s="7"/>
      <c r="C115" s="7" t="s">
        <v>327</v>
      </c>
      <c r="E115" s="57">
        <v>0</v>
      </c>
      <c r="G115" s="57">
        <v>1300</v>
      </c>
      <c r="I115" s="42">
        <v>0</v>
      </c>
      <c r="K115" s="42">
        <v>0</v>
      </c>
      <c r="M115" s="42">
        <v>0</v>
      </c>
      <c r="O115" s="42">
        <v>0</v>
      </c>
      <c r="Q115" s="42">
        <v>0</v>
      </c>
      <c r="S115" s="42">
        <v>-5461638010</v>
      </c>
    </row>
    <row r="116" spans="1:19" ht="18.75">
      <c r="A116" s="7" t="s">
        <v>515</v>
      </c>
      <c r="B116" s="7"/>
      <c r="C116" s="7" t="s">
        <v>327</v>
      </c>
      <c r="E116" s="57">
        <v>0</v>
      </c>
      <c r="G116" s="57">
        <v>1500</v>
      </c>
      <c r="I116" s="42">
        <v>0</v>
      </c>
      <c r="K116" s="42">
        <v>0</v>
      </c>
      <c r="M116" s="42">
        <v>0</v>
      </c>
      <c r="O116" s="42">
        <v>0</v>
      </c>
      <c r="Q116" s="42">
        <v>0</v>
      </c>
      <c r="S116" s="42">
        <v>290587099</v>
      </c>
    </row>
    <row r="117" spans="1:19" ht="18.75">
      <c r="A117" s="7" t="s">
        <v>516</v>
      </c>
      <c r="B117" s="7"/>
      <c r="C117" s="7" t="s">
        <v>327</v>
      </c>
      <c r="E117" s="57">
        <v>0</v>
      </c>
      <c r="G117" s="57">
        <v>1600</v>
      </c>
      <c r="I117" s="42">
        <v>0</v>
      </c>
      <c r="K117" s="42">
        <v>0</v>
      </c>
      <c r="M117" s="42">
        <v>0</v>
      </c>
      <c r="O117" s="42">
        <v>0</v>
      </c>
      <c r="Q117" s="42">
        <v>0</v>
      </c>
      <c r="S117" s="42">
        <v>115301162</v>
      </c>
    </row>
    <row r="118" spans="1:19" ht="18.75">
      <c r="A118" s="7" t="s">
        <v>517</v>
      </c>
      <c r="B118" s="7"/>
      <c r="C118" s="7" t="s">
        <v>333</v>
      </c>
      <c r="E118" s="57">
        <v>0</v>
      </c>
      <c r="G118" s="57">
        <v>1900</v>
      </c>
      <c r="I118" s="42">
        <v>0</v>
      </c>
      <c r="K118" s="42">
        <v>0</v>
      </c>
      <c r="M118" s="42">
        <v>0</v>
      </c>
      <c r="O118" s="42">
        <v>0</v>
      </c>
      <c r="Q118" s="42">
        <v>0</v>
      </c>
      <c r="S118" s="42">
        <v>900298759</v>
      </c>
    </row>
    <row r="119" spans="1:19" ht="18.75">
      <c r="A119" s="7" t="s">
        <v>518</v>
      </c>
      <c r="B119" s="7"/>
      <c r="C119" s="7" t="s">
        <v>333</v>
      </c>
      <c r="E119" s="57">
        <v>0</v>
      </c>
      <c r="G119" s="57">
        <v>2200</v>
      </c>
      <c r="I119" s="42">
        <v>0</v>
      </c>
      <c r="K119" s="42">
        <v>0</v>
      </c>
      <c r="M119" s="42">
        <v>0</v>
      </c>
      <c r="O119" s="42">
        <v>0</v>
      </c>
      <c r="Q119" s="42">
        <v>0</v>
      </c>
      <c r="S119" s="42">
        <v>1943094173</v>
      </c>
    </row>
    <row r="120" spans="1:19" ht="18.75">
      <c r="A120" s="7" t="s">
        <v>519</v>
      </c>
      <c r="B120" s="7"/>
      <c r="C120" s="7" t="s">
        <v>333</v>
      </c>
      <c r="E120" s="57">
        <v>0</v>
      </c>
      <c r="G120" s="57">
        <v>2400</v>
      </c>
      <c r="I120" s="42">
        <v>0</v>
      </c>
      <c r="K120" s="42">
        <v>0</v>
      </c>
      <c r="M120" s="42">
        <v>0</v>
      </c>
      <c r="O120" s="42">
        <v>0</v>
      </c>
      <c r="Q120" s="42">
        <v>0</v>
      </c>
      <c r="S120" s="42">
        <v>6979688551</v>
      </c>
    </row>
    <row r="121" spans="1:19" ht="18.75">
      <c r="A121" s="7" t="s">
        <v>520</v>
      </c>
      <c r="B121" s="7"/>
      <c r="C121" s="7" t="s">
        <v>333</v>
      </c>
      <c r="E121" s="57">
        <v>0</v>
      </c>
      <c r="G121" s="57">
        <v>2600</v>
      </c>
      <c r="I121" s="42">
        <v>0</v>
      </c>
      <c r="K121" s="42">
        <v>0</v>
      </c>
      <c r="M121" s="42">
        <v>0</v>
      </c>
      <c r="O121" s="42">
        <v>0</v>
      </c>
      <c r="Q121" s="42">
        <v>0</v>
      </c>
      <c r="S121" s="42">
        <v>16444938642</v>
      </c>
    </row>
    <row r="122" spans="1:19" ht="18.75">
      <c r="A122" s="7" t="s">
        <v>521</v>
      </c>
      <c r="B122" s="7"/>
      <c r="C122" s="7" t="s">
        <v>863</v>
      </c>
      <c r="E122" s="57">
        <v>0</v>
      </c>
      <c r="G122" s="57">
        <v>20000</v>
      </c>
      <c r="I122" s="42">
        <v>0</v>
      </c>
      <c r="K122" s="42">
        <v>0</v>
      </c>
      <c r="M122" s="42">
        <v>0</v>
      </c>
      <c r="O122" s="42">
        <v>0</v>
      </c>
      <c r="Q122" s="42">
        <v>0</v>
      </c>
      <c r="S122" s="42">
        <v>-101573133</v>
      </c>
    </row>
    <row r="123" spans="1:19" ht="18.75">
      <c r="A123" s="7" t="s">
        <v>522</v>
      </c>
      <c r="B123" s="7"/>
      <c r="C123" s="7" t="s">
        <v>863</v>
      </c>
      <c r="E123" s="57">
        <v>0</v>
      </c>
      <c r="G123" s="57">
        <v>22000</v>
      </c>
      <c r="I123" s="42">
        <v>0</v>
      </c>
      <c r="K123" s="42">
        <v>0</v>
      </c>
      <c r="M123" s="42">
        <v>0</v>
      </c>
      <c r="O123" s="42">
        <v>0</v>
      </c>
      <c r="Q123" s="42">
        <v>0</v>
      </c>
      <c r="S123" s="42">
        <v>-340346311</v>
      </c>
    </row>
    <row r="124" spans="1:19" ht="18.75">
      <c r="A124" s="7" t="s">
        <v>523</v>
      </c>
      <c r="B124" s="7"/>
      <c r="C124" s="7" t="s">
        <v>863</v>
      </c>
      <c r="E124" s="57">
        <v>0</v>
      </c>
      <c r="G124" s="57">
        <v>18000</v>
      </c>
      <c r="I124" s="42">
        <v>0</v>
      </c>
      <c r="K124" s="42">
        <v>0</v>
      </c>
      <c r="M124" s="42">
        <v>0</v>
      </c>
      <c r="O124" s="42">
        <v>0</v>
      </c>
      <c r="Q124" s="42">
        <v>0</v>
      </c>
      <c r="S124" s="42">
        <v>-466329030</v>
      </c>
    </row>
    <row r="125" spans="1:19" ht="18.75">
      <c r="A125" s="7" t="s">
        <v>524</v>
      </c>
      <c r="B125" s="7"/>
      <c r="C125" s="7" t="s">
        <v>333</v>
      </c>
      <c r="E125" s="57">
        <v>0</v>
      </c>
      <c r="G125" s="57">
        <v>2800</v>
      </c>
      <c r="I125" s="42">
        <v>0</v>
      </c>
      <c r="K125" s="42">
        <v>0</v>
      </c>
      <c r="M125" s="42">
        <v>0</v>
      </c>
      <c r="O125" s="42">
        <v>0</v>
      </c>
      <c r="Q125" s="42">
        <v>0</v>
      </c>
      <c r="S125" s="42">
        <v>69706371</v>
      </c>
    </row>
    <row r="126" spans="1:19" ht="18.75">
      <c r="A126" s="7" t="s">
        <v>525</v>
      </c>
      <c r="B126" s="7"/>
      <c r="C126" s="7" t="s">
        <v>863</v>
      </c>
      <c r="E126" s="57">
        <v>0</v>
      </c>
      <c r="G126" s="57">
        <v>20000</v>
      </c>
      <c r="I126" s="42">
        <v>0</v>
      </c>
      <c r="K126" s="42">
        <v>0</v>
      </c>
      <c r="M126" s="42">
        <v>0</v>
      </c>
      <c r="O126" s="42">
        <v>0</v>
      </c>
      <c r="Q126" s="42">
        <v>0</v>
      </c>
      <c r="S126" s="42">
        <v>-1404778220</v>
      </c>
    </row>
    <row r="127" spans="1:19" ht="18.75">
      <c r="A127" s="7" t="s">
        <v>526</v>
      </c>
      <c r="B127" s="7"/>
      <c r="C127" s="7">
        <v>14030417</v>
      </c>
      <c r="E127" s="57">
        <v>0</v>
      </c>
      <c r="G127" s="57">
        <v>1000</v>
      </c>
      <c r="I127" s="42">
        <v>0</v>
      </c>
      <c r="K127" s="42">
        <v>0</v>
      </c>
      <c r="M127" s="42">
        <v>0</v>
      </c>
      <c r="O127" s="42">
        <v>0</v>
      </c>
      <c r="Q127" s="42">
        <v>0</v>
      </c>
      <c r="S127" s="42">
        <v>-106158650</v>
      </c>
    </row>
    <row r="128" spans="1:19" ht="18.75">
      <c r="A128" s="7" t="s">
        <v>527</v>
      </c>
      <c r="B128" s="7"/>
      <c r="C128" s="7">
        <v>14030417</v>
      </c>
      <c r="E128" s="57">
        <v>0</v>
      </c>
      <c r="G128" s="57">
        <v>1200</v>
      </c>
      <c r="I128" s="42">
        <v>0</v>
      </c>
      <c r="K128" s="42">
        <v>0</v>
      </c>
      <c r="M128" s="42">
        <v>0</v>
      </c>
      <c r="O128" s="42">
        <v>0</v>
      </c>
      <c r="Q128" s="42">
        <v>0</v>
      </c>
      <c r="S128" s="42">
        <v>732804255</v>
      </c>
    </row>
    <row r="129" spans="1:19" ht="18.75">
      <c r="A129" s="7" t="s">
        <v>528</v>
      </c>
      <c r="B129" s="7"/>
      <c r="C129" s="7" t="s">
        <v>864</v>
      </c>
      <c r="E129" s="57">
        <v>0</v>
      </c>
      <c r="G129" s="57">
        <v>800</v>
      </c>
      <c r="I129" s="42">
        <v>0</v>
      </c>
      <c r="K129" s="42">
        <v>0</v>
      </c>
      <c r="M129" s="42">
        <v>0</v>
      </c>
      <c r="O129" s="42">
        <v>0</v>
      </c>
      <c r="Q129" s="42">
        <v>0</v>
      </c>
      <c r="S129" s="42">
        <v>1759386240</v>
      </c>
    </row>
    <row r="130" spans="1:19" ht="18.75">
      <c r="A130" s="7" t="s">
        <v>529</v>
      </c>
      <c r="B130" s="7"/>
      <c r="C130" s="7" t="s">
        <v>864</v>
      </c>
      <c r="E130" s="57">
        <v>0</v>
      </c>
      <c r="G130" s="57">
        <v>900</v>
      </c>
      <c r="I130" s="42">
        <v>0</v>
      </c>
      <c r="K130" s="42">
        <v>0</v>
      </c>
      <c r="M130" s="42">
        <v>0</v>
      </c>
      <c r="O130" s="42">
        <v>0</v>
      </c>
      <c r="Q130" s="42">
        <v>0</v>
      </c>
      <c r="S130" s="42">
        <v>1227840979</v>
      </c>
    </row>
    <row r="131" spans="1:19" ht="18.75">
      <c r="A131" s="7" t="s">
        <v>530</v>
      </c>
      <c r="B131" s="7"/>
      <c r="C131" s="7" t="s">
        <v>864</v>
      </c>
      <c r="E131" s="57">
        <v>0</v>
      </c>
      <c r="G131" s="57">
        <v>1000</v>
      </c>
      <c r="I131" s="42">
        <v>0</v>
      </c>
      <c r="K131" s="42">
        <v>0</v>
      </c>
      <c r="M131" s="42">
        <v>0</v>
      </c>
      <c r="O131" s="42">
        <v>0</v>
      </c>
      <c r="Q131" s="42">
        <v>0</v>
      </c>
      <c r="S131" s="42">
        <v>9457003869</v>
      </c>
    </row>
    <row r="132" spans="1:19" ht="18.75">
      <c r="A132" s="7" t="s">
        <v>531</v>
      </c>
      <c r="B132" s="7"/>
      <c r="C132" s="7" t="s">
        <v>864</v>
      </c>
      <c r="E132" s="57">
        <v>0</v>
      </c>
      <c r="G132" s="57">
        <v>1100</v>
      </c>
      <c r="I132" s="42">
        <v>0</v>
      </c>
      <c r="K132" s="42">
        <v>0</v>
      </c>
      <c r="M132" s="42">
        <v>0</v>
      </c>
      <c r="O132" s="42">
        <v>0</v>
      </c>
      <c r="Q132" s="42">
        <v>0</v>
      </c>
      <c r="S132" s="42">
        <v>1941392792</v>
      </c>
    </row>
    <row r="133" spans="1:19" ht="18.75">
      <c r="A133" s="7" t="s">
        <v>532</v>
      </c>
      <c r="B133" s="7"/>
      <c r="C133" s="7" t="s">
        <v>864</v>
      </c>
      <c r="E133" s="57">
        <v>0</v>
      </c>
      <c r="G133" s="57">
        <v>1200</v>
      </c>
      <c r="I133" s="42">
        <v>0</v>
      </c>
      <c r="K133" s="42">
        <v>0</v>
      </c>
      <c r="M133" s="42">
        <v>0</v>
      </c>
      <c r="O133" s="42">
        <v>0</v>
      </c>
      <c r="Q133" s="42">
        <v>0</v>
      </c>
      <c r="S133" s="42">
        <v>1851184080</v>
      </c>
    </row>
    <row r="134" spans="1:19" ht="18.75">
      <c r="A134" s="7" t="s">
        <v>533</v>
      </c>
      <c r="B134" s="7"/>
      <c r="C134" s="7" t="s">
        <v>864</v>
      </c>
      <c r="E134" s="57">
        <v>0</v>
      </c>
      <c r="G134" s="57">
        <v>1300</v>
      </c>
      <c r="I134" s="42">
        <v>0</v>
      </c>
      <c r="K134" s="42">
        <v>0</v>
      </c>
      <c r="M134" s="42">
        <v>0</v>
      </c>
      <c r="O134" s="42">
        <v>0</v>
      </c>
      <c r="Q134" s="42">
        <v>0</v>
      </c>
      <c r="S134" s="42">
        <v>59478472</v>
      </c>
    </row>
    <row r="135" spans="1:19" ht="18.75">
      <c r="A135" s="7" t="s">
        <v>534</v>
      </c>
      <c r="B135" s="7"/>
      <c r="C135" s="7" t="s">
        <v>865</v>
      </c>
      <c r="E135" s="57">
        <v>0</v>
      </c>
      <c r="G135" s="57">
        <v>800</v>
      </c>
      <c r="I135" s="42">
        <v>0</v>
      </c>
      <c r="K135" s="42">
        <v>0</v>
      </c>
      <c r="M135" s="42">
        <v>0</v>
      </c>
      <c r="O135" s="42">
        <v>0</v>
      </c>
      <c r="Q135" s="42">
        <v>0</v>
      </c>
      <c r="S135" s="42">
        <v>20000000</v>
      </c>
    </row>
    <row r="136" spans="1:19" ht="18.75">
      <c r="A136" s="7" t="s">
        <v>535</v>
      </c>
      <c r="B136" s="7"/>
      <c r="C136" s="7" t="s">
        <v>866</v>
      </c>
      <c r="E136" s="57">
        <v>0</v>
      </c>
      <c r="G136" s="57">
        <v>4500</v>
      </c>
      <c r="I136" s="42">
        <v>0</v>
      </c>
      <c r="K136" s="42">
        <v>0</v>
      </c>
      <c r="M136" s="42">
        <v>0</v>
      </c>
      <c r="O136" s="42">
        <v>0</v>
      </c>
      <c r="Q136" s="42">
        <v>0</v>
      </c>
      <c r="S136" s="42">
        <v>10700770</v>
      </c>
    </row>
    <row r="137" spans="1:19" ht="18.75">
      <c r="A137" s="7" t="s">
        <v>536</v>
      </c>
      <c r="B137" s="7"/>
      <c r="C137" s="7" t="s">
        <v>867</v>
      </c>
      <c r="E137" s="57">
        <v>0</v>
      </c>
      <c r="G137" s="57">
        <v>200</v>
      </c>
      <c r="I137" s="42">
        <v>0</v>
      </c>
      <c r="K137" s="42">
        <v>0</v>
      </c>
      <c r="M137" s="42">
        <v>0</v>
      </c>
      <c r="O137" s="42">
        <v>0</v>
      </c>
      <c r="Q137" s="42">
        <v>0</v>
      </c>
      <c r="S137" s="42">
        <v>13940485</v>
      </c>
    </row>
    <row r="138" spans="1:19" ht="18.75">
      <c r="A138" s="7" t="s">
        <v>537</v>
      </c>
      <c r="B138" s="7"/>
      <c r="C138" s="7" t="s">
        <v>867</v>
      </c>
      <c r="E138" s="57">
        <v>0</v>
      </c>
      <c r="G138" s="57">
        <v>300</v>
      </c>
      <c r="I138" s="42">
        <v>0</v>
      </c>
      <c r="K138" s="42">
        <v>0</v>
      </c>
      <c r="M138" s="42">
        <v>0</v>
      </c>
      <c r="O138" s="42">
        <v>0</v>
      </c>
      <c r="Q138" s="42">
        <v>0</v>
      </c>
      <c r="S138" s="42">
        <v>70825</v>
      </c>
    </row>
    <row r="139" spans="1:19" ht="18.75">
      <c r="A139" s="7" t="s">
        <v>538</v>
      </c>
      <c r="B139" s="7"/>
      <c r="C139" s="7" t="s">
        <v>867</v>
      </c>
      <c r="E139" s="57">
        <v>0</v>
      </c>
      <c r="G139" s="57">
        <v>400</v>
      </c>
      <c r="I139" s="42">
        <v>0</v>
      </c>
      <c r="K139" s="42">
        <v>0</v>
      </c>
      <c r="M139" s="42">
        <v>0</v>
      </c>
      <c r="O139" s="42">
        <v>0</v>
      </c>
      <c r="Q139" s="42">
        <v>0</v>
      </c>
      <c r="S139" s="42">
        <v>862426826</v>
      </c>
    </row>
    <row r="140" spans="1:19" ht="18.75">
      <c r="A140" s="7" t="s">
        <v>539</v>
      </c>
      <c r="B140" s="7"/>
      <c r="C140" s="7" t="s">
        <v>867</v>
      </c>
      <c r="E140" s="57">
        <v>0</v>
      </c>
      <c r="G140" s="57">
        <v>500</v>
      </c>
      <c r="I140" s="42">
        <v>0</v>
      </c>
      <c r="K140" s="42">
        <v>0</v>
      </c>
      <c r="M140" s="42">
        <v>0</v>
      </c>
      <c r="O140" s="42">
        <v>0</v>
      </c>
      <c r="Q140" s="42">
        <v>0</v>
      </c>
      <c r="S140" s="42">
        <v>64655486</v>
      </c>
    </row>
    <row r="141" spans="1:19" ht="18.75">
      <c r="A141" s="7" t="s">
        <v>540</v>
      </c>
      <c r="B141" s="7"/>
      <c r="C141" s="7" t="s">
        <v>865</v>
      </c>
      <c r="E141" s="57">
        <v>0</v>
      </c>
      <c r="G141" s="57">
        <v>700</v>
      </c>
      <c r="I141" s="42">
        <v>0</v>
      </c>
      <c r="K141" s="42">
        <v>0</v>
      </c>
      <c r="M141" s="42">
        <v>0</v>
      </c>
      <c r="O141" s="42">
        <v>0</v>
      </c>
      <c r="Q141" s="42">
        <v>0</v>
      </c>
      <c r="S141" s="42">
        <v>961911776</v>
      </c>
    </row>
    <row r="142" spans="1:19" ht="18.75">
      <c r="A142" s="7" t="s">
        <v>541</v>
      </c>
      <c r="B142" s="7"/>
      <c r="C142" s="7" t="s">
        <v>866</v>
      </c>
      <c r="E142" s="57">
        <v>0</v>
      </c>
      <c r="G142" s="57">
        <v>1683</v>
      </c>
      <c r="I142" s="42">
        <v>0</v>
      </c>
      <c r="K142" s="42">
        <v>0</v>
      </c>
      <c r="M142" s="42">
        <v>0</v>
      </c>
      <c r="O142" s="42">
        <v>0</v>
      </c>
      <c r="Q142" s="42">
        <v>0</v>
      </c>
      <c r="S142" s="42">
        <v>21420000</v>
      </c>
    </row>
    <row r="143" spans="1:19" ht="18.75">
      <c r="A143" s="7" t="s">
        <v>542</v>
      </c>
      <c r="B143" s="7"/>
      <c r="C143" s="7" t="s">
        <v>866</v>
      </c>
      <c r="E143" s="57">
        <v>0</v>
      </c>
      <c r="G143" s="57">
        <v>1800</v>
      </c>
      <c r="I143" s="42">
        <v>0</v>
      </c>
      <c r="K143" s="42">
        <v>0</v>
      </c>
      <c r="M143" s="42">
        <v>0</v>
      </c>
      <c r="O143" s="42">
        <v>0</v>
      </c>
      <c r="Q143" s="42">
        <v>0</v>
      </c>
      <c r="S143" s="42">
        <v>309810148</v>
      </c>
    </row>
    <row r="144" spans="1:19" ht="18.75">
      <c r="A144" s="7" t="s">
        <v>543</v>
      </c>
      <c r="B144" s="7"/>
      <c r="C144" s="7" t="s">
        <v>868</v>
      </c>
      <c r="E144" s="57">
        <v>0</v>
      </c>
      <c r="G144" s="57">
        <v>4100</v>
      </c>
      <c r="I144" s="42">
        <v>0</v>
      </c>
      <c r="K144" s="42">
        <v>0</v>
      </c>
      <c r="M144" s="42">
        <v>0</v>
      </c>
      <c r="O144" s="42">
        <v>0</v>
      </c>
      <c r="Q144" s="42">
        <v>0</v>
      </c>
      <c r="S144" s="42">
        <v>-11200013</v>
      </c>
    </row>
    <row r="145" spans="1:19" ht="18.75">
      <c r="A145" s="7" t="s">
        <v>544</v>
      </c>
      <c r="B145" s="7"/>
      <c r="C145" s="7" t="s">
        <v>868</v>
      </c>
      <c r="E145" s="57">
        <v>0</v>
      </c>
      <c r="G145" s="57">
        <v>22000</v>
      </c>
      <c r="I145" s="42">
        <v>0</v>
      </c>
      <c r="K145" s="42">
        <v>0</v>
      </c>
      <c r="M145" s="42">
        <v>0</v>
      </c>
      <c r="O145" s="42">
        <v>0</v>
      </c>
      <c r="Q145" s="42">
        <v>0</v>
      </c>
      <c r="S145" s="42">
        <v>-18815035</v>
      </c>
    </row>
    <row r="146" spans="1:19" ht="18.75">
      <c r="A146" s="7" t="s">
        <v>545</v>
      </c>
      <c r="B146" s="7"/>
      <c r="C146" s="7" t="s">
        <v>869</v>
      </c>
      <c r="E146" s="57">
        <v>0</v>
      </c>
      <c r="G146" s="57">
        <v>16000</v>
      </c>
      <c r="I146" s="42">
        <v>0</v>
      </c>
      <c r="K146" s="42">
        <v>0</v>
      </c>
      <c r="M146" s="42">
        <v>0</v>
      </c>
      <c r="O146" s="42">
        <v>0</v>
      </c>
      <c r="Q146" s="42">
        <v>0</v>
      </c>
      <c r="S146" s="42">
        <v>-23555941</v>
      </c>
    </row>
    <row r="147" spans="1:19" ht="18.75">
      <c r="A147" s="7" t="s">
        <v>546</v>
      </c>
      <c r="B147" s="7"/>
      <c r="C147" s="7" t="s">
        <v>868</v>
      </c>
      <c r="E147" s="57">
        <v>0</v>
      </c>
      <c r="G147" s="57">
        <v>5000</v>
      </c>
      <c r="I147" s="42">
        <v>0</v>
      </c>
      <c r="K147" s="42">
        <v>0</v>
      </c>
      <c r="M147" s="42">
        <v>0</v>
      </c>
      <c r="O147" s="42">
        <v>0</v>
      </c>
      <c r="Q147" s="42">
        <v>0</v>
      </c>
      <c r="S147" s="42">
        <v>-5784047</v>
      </c>
    </row>
    <row r="148" spans="1:19" ht="18.75">
      <c r="A148" s="7" t="s">
        <v>547</v>
      </c>
      <c r="B148" s="7"/>
      <c r="C148" s="7" t="s">
        <v>868</v>
      </c>
      <c r="E148" s="57">
        <v>0</v>
      </c>
      <c r="G148" s="57">
        <v>5100</v>
      </c>
      <c r="I148" s="42">
        <v>0</v>
      </c>
      <c r="K148" s="42">
        <v>0</v>
      </c>
      <c r="M148" s="42">
        <v>0</v>
      </c>
      <c r="O148" s="42">
        <v>0</v>
      </c>
      <c r="Q148" s="42">
        <v>0</v>
      </c>
      <c r="S148" s="42">
        <v>64773571</v>
      </c>
    </row>
    <row r="149" spans="1:19" ht="18.75">
      <c r="A149" s="7" t="s">
        <v>548</v>
      </c>
      <c r="B149" s="7"/>
      <c r="C149" s="7" t="s">
        <v>867</v>
      </c>
      <c r="E149" s="57">
        <v>0</v>
      </c>
      <c r="G149" s="57">
        <v>1818</v>
      </c>
      <c r="I149" s="42">
        <v>0</v>
      </c>
      <c r="K149" s="42">
        <v>0</v>
      </c>
      <c r="M149" s="42">
        <v>0</v>
      </c>
      <c r="O149" s="42">
        <v>0</v>
      </c>
      <c r="Q149" s="42">
        <v>0</v>
      </c>
      <c r="S149" s="42">
        <v>-7514179</v>
      </c>
    </row>
    <row r="150" spans="1:19" ht="18.75">
      <c r="A150" s="7" t="s">
        <v>549</v>
      </c>
      <c r="B150" s="7"/>
      <c r="C150" s="7" t="s">
        <v>867</v>
      </c>
      <c r="E150" s="57">
        <v>0</v>
      </c>
      <c r="G150" s="57">
        <v>2000</v>
      </c>
      <c r="I150" s="42">
        <v>0</v>
      </c>
      <c r="K150" s="42">
        <v>0</v>
      </c>
      <c r="M150" s="42">
        <v>0</v>
      </c>
      <c r="O150" s="42">
        <v>0</v>
      </c>
      <c r="Q150" s="42">
        <v>0</v>
      </c>
      <c r="S150" s="42">
        <v>4754305525</v>
      </c>
    </row>
    <row r="151" spans="1:19" ht="18.75">
      <c r="A151" s="7" t="s">
        <v>550</v>
      </c>
      <c r="B151" s="7"/>
      <c r="C151" s="7" t="s">
        <v>867</v>
      </c>
      <c r="E151" s="57">
        <v>0</v>
      </c>
      <c r="G151" s="57">
        <v>2118</v>
      </c>
      <c r="I151" s="42">
        <v>0</v>
      </c>
      <c r="K151" s="42">
        <v>0</v>
      </c>
      <c r="M151" s="42">
        <v>0</v>
      </c>
      <c r="O151" s="42">
        <v>0</v>
      </c>
      <c r="Q151" s="42">
        <v>0</v>
      </c>
      <c r="S151" s="42">
        <v>4455456226</v>
      </c>
    </row>
    <row r="152" spans="1:19" ht="18.75">
      <c r="A152" s="7" t="s">
        <v>551</v>
      </c>
      <c r="B152" s="7"/>
      <c r="C152" s="7" t="s">
        <v>867</v>
      </c>
      <c r="E152" s="57">
        <v>0</v>
      </c>
      <c r="G152" s="57">
        <v>2318</v>
      </c>
      <c r="I152" s="42">
        <v>0</v>
      </c>
      <c r="K152" s="42">
        <v>0</v>
      </c>
      <c r="M152" s="42">
        <v>0</v>
      </c>
      <c r="O152" s="42">
        <v>0</v>
      </c>
      <c r="Q152" s="42">
        <v>0</v>
      </c>
      <c r="S152" s="42">
        <v>398692065</v>
      </c>
    </row>
    <row r="153" spans="1:19" ht="18.75">
      <c r="A153" s="7" t="s">
        <v>552</v>
      </c>
      <c r="B153" s="7"/>
      <c r="C153" s="7" t="s">
        <v>867</v>
      </c>
      <c r="E153" s="57">
        <v>0</v>
      </c>
      <c r="G153" s="57">
        <v>1700</v>
      </c>
      <c r="I153" s="42">
        <v>0</v>
      </c>
      <c r="K153" s="42">
        <v>0</v>
      </c>
      <c r="M153" s="42">
        <v>0</v>
      </c>
      <c r="O153" s="42">
        <v>0</v>
      </c>
      <c r="Q153" s="42">
        <v>0</v>
      </c>
      <c r="S153" s="42">
        <v>840019999</v>
      </c>
    </row>
    <row r="154" spans="1:19" ht="18.75">
      <c r="A154" s="7" t="s">
        <v>553</v>
      </c>
      <c r="B154" s="7"/>
      <c r="C154" s="7" t="s">
        <v>870</v>
      </c>
      <c r="E154" s="57">
        <v>0</v>
      </c>
      <c r="G154" s="57">
        <v>7500</v>
      </c>
      <c r="I154" s="42">
        <v>0</v>
      </c>
      <c r="K154" s="42">
        <v>0</v>
      </c>
      <c r="M154" s="42">
        <v>0</v>
      </c>
      <c r="O154" s="42">
        <v>0</v>
      </c>
      <c r="Q154" s="42">
        <v>702913</v>
      </c>
      <c r="S154" s="42">
        <v>-1148802715</v>
      </c>
    </row>
    <row r="155" spans="1:19" ht="18.75">
      <c r="A155" s="7" t="s">
        <v>554</v>
      </c>
      <c r="B155" s="7"/>
      <c r="C155" s="7" t="s">
        <v>870</v>
      </c>
      <c r="E155" s="57">
        <v>0</v>
      </c>
      <c r="G155" s="57">
        <v>8000</v>
      </c>
      <c r="I155" s="42">
        <v>0</v>
      </c>
      <c r="K155" s="42">
        <v>0</v>
      </c>
      <c r="M155" s="42">
        <v>0</v>
      </c>
      <c r="O155" s="42">
        <v>0</v>
      </c>
      <c r="Q155" s="42">
        <v>0</v>
      </c>
      <c r="S155" s="42">
        <v>-10959068614</v>
      </c>
    </row>
    <row r="156" spans="1:19" ht="18.75">
      <c r="A156" s="7" t="s">
        <v>555</v>
      </c>
      <c r="B156" s="7"/>
      <c r="C156" s="7" t="s">
        <v>870</v>
      </c>
      <c r="E156" s="57">
        <v>0</v>
      </c>
      <c r="G156" s="57">
        <v>9000</v>
      </c>
      <c r="I156" s="42">
        <v>0</v>
      </c>
      <c r="K156" s="42">
        <v>0</v>
      </c>
      <c r="M156" s="42">
        <v>0</v>
      </c>
      <c r="O156" s="42">
        <v>0</v>
      </c>
      <c r="Q156" s="42">
        <v>0</v>
      </c>
      <c r="S156" s="42">
        <v>1329754370</v>
      </c>
    </row>
    <row r="157" spans="1:19" ht="18.75">
      <c r="A157" s="7" t="s">
        <v>556</v>
      </c>
      <c r="B157" s="7"/>
      <c r="C157" s="7" t="s">
        <v>870</v>
      </c>
      <c r="E157" s="57">
        <v>0</v>
      </c>
      <c r="G157" s="57">
        <v>10000</v>
      </c>
      <c r="I157" s="42">
        <v>0</v>
      </c>
      <c r="K157" s="42">
        <v>0</v>
      </c>
      <c r="M157" s="42">
        <v>0</v>
      </c>
      <c r="O157" s="42">
        <v>0</v>
      </c>
      <c r="Q157" s="42">
        <v>0</v>
      </c>
      <c r="S157" s="42">
        <v>-4458759314</v>
      </c>
    </row>
    <row r="158" spans="1:19" ht="18.75">
      <c r="A158" s="7" t="s">
        <v>557</v>
      </c>
      <c r="B158" s="7"/>
      <c r="C158" s="7" t="s">
        <v>870</v>
      </c>
      <c r="E158" s="57">
        <v>0</v>
      </c>
      <c r="G158" s="57">
        <v>11000</v>
      </c>
      <c r="I158" s="42">
        <v>0</v>
      </c>
      <c r="K158" s="42">
        <v>0</v>
      </c>
      <c r="M158" s="42">
        <v>0</v>
      </c>
      <c r="O158" s="42">
        <v>0</v>
      </c>
      <c r="Q158" s="42">
        <v>0</v>
      </c>
      <c r="S158" s="42">
        <v>49016471</v>
      </c>
    </row>
    <row r="159" spans="1:19" ht="18.75">
      <c r="A159" s="7" t="s">
        <v>558</v>
      </c>
      <c r="B159" s="7"/>
      <c r="C159" s="7" t="s">
        <v>870</v>
      </c>
      <c r="E159" s="57">
        <v>0</v>
      </c>
      <c r="G159" s="57">
        <v>12000</v>
      </c>
      <c r="I159" s="42">
        <v>0</v>
      </c>
      <c r="K159" s="42">
        <v>0</v>
      </c>
      <c r="M159" s="42">
        <v>0</v>
      </c>
      <c r="O159" s="42">
        <v>0</v>
      </c>
      <c r="Q159" s="42">
        <v>0</v>
      </c>
      <c r="S159" s="42">
        <v>602258</v>
      </c>
    </row>
    <row r="160" spans="1:19" ht="18.75">
      <c r="A160" s="7" t="s">
        <v>559</v>
      </c>
      <c r="B160" s="7"/>
      <c r="C160" s="7" t="s">
        <v>871</v>
      </c>
      <c r="E160" s="57">
        <v>0</v>
      </c>
      <c r="G160" s="57">
        <v>4390</v>
      </c>
      <c r="I160" s="42">
        <v>0</v>
      </c>
      <c r="K160" s="42">
        <v>0</v>
      </c>
      <c r="M160" s="42">
        <v>0</v>
      </c>
      <c r="O160" s="42">
        <v>0</v>
      </c>
      <c r="Q160" s="42">
        <v>0</v>
      </c>
      <c r="S160" s="42">
        <v>26220785</v>
      </c>
    </row>
    <row r="161" spans="1:19" ht="18.75">
      <c r="A161" s="7" t="s">
        <v>560</v>
      </c>
      <c r="B161" s="7"/>
      <c r="C161" s="7" t="s">
        <v>872</v>
      </c>
      <c r="E161" s="57">
        <v>0</v>
      </c>
      <c r="G161" s="57">
        <v>700</v>
      </c>
      <c r="I161" s="42">
        <v>0</v>
      </c>
      <c r="K161" s="42">
        <v>0</v>
      </c>
      <c r="M161" s="42">
        <v>0</v>
      </c>
      <c r="O161" s="42">
        <v>0</v>
      </c>
      <c r="Q161" s="42">
        <v>0</v>
      </c>
      <c r="S161" s="42">
        <v>38230855</v>
      </c>
    </row>
    <row r="162" spans="1:19" ht="18.75">
      <c r="A162" s="7" t="s">
        <v>561</v>
      </c>
      <c r="B162" s="7"/>
      <c r="C162" s="7" t="s">
        <v>872</v>
      </c>
      <c r="E162" s="57">
        <v>0</v>
      </c>
      <c r="G162" s="57">
        <v>800</v>
      </c>
      <c r="I162" s="42">
        <v>0</v>
      </c>
      <c r="K162" s="42">
        <v>0</v>
      </c>
      <c r="M162" s="42">
        <v>0</v>
      </c>
      <c r="O162" s="42">
        <v>0</v>
      </c>
      <c r="Q162" s="42">
        <v>0</v>
      </c>
      <c r="S162" s="42">
        <v>27150281</v>
      </c>
    </row>
    <row r="163" spans="1:19" ht="18.75">
      <c r="A163" s="7" t="s">
        <v>562</v>
      </c>
      <c r="B163" s="7"/>
      <c r="C163" s="7" t="s">
        <v>872</v>
      </c>
      <c r="E163" s="57">
        <v>0</v>
      </c>
      <c r="G163" s="57">
        <v>900</v>
      </c>
      <c r="I163" s="42">
        <v>0</v>
      </c>
      <c r="K163" s="42">
        <v>0</v>
      </c>
      <c r="M163" s="42">
        <v>0</v>
      </c>
      <c r="O163" s="42">
        <v>0</v>
      </c>
      <c r="Q163" s="42">
        <v>0</v>
      </c>
      <c r="S163" s="42">
        <v>96399121</v>
      </c>
    </row>
    <row r="164" spans="1:19" ht="18.75">
      <c r="A164" s="7" t="s">
        <v>563</v>
      </c>
      <c r="B164" s="7"/>
      <c r="C164" s="7" t="s">
        <v>872</v>
      </c>
      <c r="E164" s="57">
        <v>0</v>
      </c>
      <c r="G164" s="57">
        <v>1000</v>
      </c>
      <c r="I164" s="42">
        <v>0</v>
      </c>
      <c r="K164" s="42">
        <v>0</v>
      </c>
      <c r="M164" s="42">
        <v>0</v>
      </c>
      <c r="O164" s="42">
        <v>0</v>
      </c>
      <c r="Q164" s="42">
        <v>0</v>
      </c>
      <c r="S164" s="42">
        <v>18965168767</v>
      </c>
    </row>
    <row r="165" spans="1:19" ht="18.75">
      <c r="A165" s="7" t="s">
        <v>564</v>
      </c>
      <c r="B165" s="7"/>
      <c r="C165" s="7" t="s">
        <v>872</v>
      </c>
      <c r="E165" s="57">
        <v>0</v>
      </c>
      <c r="G165" s="57">
        <v>1100</v>
      </c>
      <c r="I165" s="42">
        <v>0</v>
      </c>
      <c r="K165" s="42">
        <v>0</v>
      </c>
      <c r="M165" s="42">
        <v>0</v>
      </c>
      <c r="O165" s="42">
        <v>0</v>
      </c>
      <c r="Q165" s="42">
        <v>0</v>
      </c>
      <c r="S165" s="42">
        <v>5772919295</v>
      </c>
    </row>
    <row r="166" spans="1:19" ht="18.75">
      <c r="A166" s="7" t="s">
        <v>565</v>
      </c>
      <c r="B166" s="7"/>
      <c r="C166" s="7" t="s">
        <v>872</v>
      </c>
      <c r="E166" s="57">
        <v>0</v>
      </c>
      <c r="G166" s="57">
        <v>1200</v>
      </c>
      <c r="I166" s="42">
        <v>0</v>
      </c>
      <c r="K166" s="42">
        <v>0</v>
      </c>
      <c r="M166" s="42">
        <v>0</v>
      </c>
      <c r="O166" s="42">
        <v>0</v>
      </c>
      <c r="Q166" s="42">
        <v>0</v>
      </c>
      <c r="S166" s="42">
        <v>6988676296</v>
      </c>
    </row>
    <row r="167" spans="1:19" ht="18.75">
      <c r="A167" s="7" t="s">
        <v>566</v>
      </c>
      <c r="B167" s="7"/>
      <c r="C167" s="7" t="s">
        <v>872</v>
      </c>
      <c r="E167" s="57">
        <v>0</v>
      </c>
      <c r="G167" s="57">
        <v>1300</v>
      </c>
      <c r="I167" s="42">
        <v>0</v>
      </c>
      <c r="K167" s="42">
        <v>0</v>
      </c>
      <c r="M167" s="42">
        <v>0</v>
      </c>
      <c r="O167" s="42">
        <v>0</v>
      </c>
      <c r="Q167" s="42">
        <v>0</v>
      </c>
      <c r="S167" s="42">
        <v>1782020640</v>
      </c>
    </row>
    <row r="168" spans="1:19" ht="18.75">
      <c r="A168" s="7" t="s">
        <v>567</v>
      </c>
      <c r="B168" s="7"/>
      <c r="C168" s="7">
        <v>14030521</v>
      </c>
      <c r="E168" s="57">
        <v>0</v>
      </c>
      <c r="G168" s="57">
        <v>1700</v>
      </c>
      <c r="I168" s="42">
        <v>0</v>
      </c>
      <c r="K168" s="42">
        <v>0</v>
      </c>
      <c r="M168" s="42">
        <v>0</v>
      </c>
      <c r="O168" s="42">
        <v>0</v>
      </c>
      <c r="Q168" s="42">
        <v>0</v>
      </c>
      <c r="S168" s="42">
        <v>10526066</v>
      </c>
    </row>
    <row r="169" spans="1:19" ht="18.75">
      <c r="A169" s="7" t="s">
        <v>568</v>
      </c>
      <c r="B169" s="7"/>
      <c r="C169" s="7">
        <v>14030521</v>
      </c>
      <c r="E169" s="57">
        <v>0</v>
      </c>
      <c r="G169" s="57">
        <v>1800</v>
      </c>
      <c r="I169" s="42">
        <v>0</v>
      </c>
      <c r="K169" s="42">
        <v>0</v>
      </c>
      <c r="M169" s="42">
        <v>0</v>
      </c>
      <c r="O169" s="42">
        <v>0</v>
      </c>
      <c r="Q169" s="42">
        <v>0</v>
      </c>
      <c r="S169" s="42">
        <v>7825220</v>
      </c>
    </row>
    <row r="170" spans="1:19" ht="18.75">
      <c r="A170" s="7" t="s">
        <v>569</v>
      </c>
      <c r="B170" s="7"/>
      <c r="C170" s="7">
        <v>14030521</v>
      </c>
      <c r="E170" s="57">
        <v>0</v>
      </c>
      <c r="G170" s="57">
        <v>2200</v>
      </c>
      <c r="I170" s="42">
        <v>0</v>
      </c>
      <c r="K170" s="42">
        <v>0</v>
      </c>
      <c r="M170" s="42">
        <v>0</v>
      </c>
      <c r="O170" s="42">
        <v>0</v>
      </c>
      <c r="Q170" s="42">
        <v>0</v>
      </c>
      <c r="S170" s="42">
        <v>2298409</v>
      </c>
    </row>
    <row r="171" spans="1:19" ht="18.75">
      <c r="A171" s="7" t="s">
        <v>570</v>
      </c>
      <c r="B171" s="7"/>
      <c r="C171" s="7" t="s">
        <v>871</v>
      </c>
      <c r="E171" s="57">
        <v>0</v>
      </c>
      <c r="G171" s="57">
        <v>1334</v>
      </c>
      <c r="I171" s="42">
        <v>0</v>
      </c>
      <c r="K171" s="42">
        <v>0</v>
      </c>
      <c r="M171" s="42">
        <v>0</v>
      </c>
      <c r="O171" s="42">
        <v>0</v>
      </c>
      <c r="Q171" s="42">
        <v>0</v>
      </c>
      <c r="S171" s="42">
        <v>1277432388</v>
      </c>
    </row>
    <row r="172" spans="1:19" ht="18.75">
      <c r="A172" s="7" t="s">
        <v>571</v>
      </c>
      <c r="B172" s="7"/>
      <c r="C172" s="7" t="s">
        <v>871</v>
      </c>
      <c r="E172" s="57">
        <v>0</v>
      </c>
      <c r="G172" s="57">
        <v>1500</v>
      </c>
      <c r="I172" s="42">
        <v>0</v>
      </c>
      <c r="K172" s="42">
        <v>0</v>
      </c>
      <c r="M172" s="42">
        <v>0</v>
      </c>
      <c r="O172" s="42">
        <v>0</v>
      </c>
      <c r="Q172" s="42">
        <v>0</v>
      </c>
      <c r="S172" s="42">
        <v>5055569599</v>
      </c>
    </row>
    <row r="173" spans="1:19" ht="18.75">
      <c r="A173" s="7" t="s">
        <v>572</v>
      </c>
      <c r="B173" s="7"/>
      <c r="C173" s="7" t="s">
        <v>871</v>
      </c>
      <c r="E173" s="57">
        <v>0</v>
      </c>
      <c r="G173" s="57">
        <v>1534</v>
      </c>
      <c r="I173" s="42">
        <v>0</v>
      </c>
      <c r="K173" s="42">
        <v>0</v>
      </c>
      <c r="M173" s="42">
        <v>0</v>
      </c>
      <c r="O173" s="42">
        <v>0</v>
      </c>
      <c r="Q173" s="42">
        <v>0</v>
      </c>
      <c r="S173" s="42">
        <v>87582040</v>
      </c>
    </row>
    <row r="174" spans="1:19" ht="18.75">
      <c r="A174" s="7" t="s">
        <v>573</v>
      </c>
      <c r="B174" s="7"/>
      <c r="C174" s="7" t="s">
        <v>871</v>
      </c>
      <c r="E174" s="57">
        <v>0</v>
      </c>
      <c r="G174" s="57">
        <v>1634</v>
      </c>
      <c r="I174" s="42">
        <v>0</v>
      </c>
      <c r="K174" s="42">
        <v>0</v>
      </c>
      <c r="M174" s="42">
        <v>0</v>
      </c>
      <c r="O174" s="42">
        <v>0</v>
      </c>
      <c r="Q174" s="42">
        <v>0</v>
      </c>
      <c r="S174" s="42">
        <v>98343054</v>
      </c>
    </row>
    <row r="175" spans="1:19" ht="18.75">
      <c r="A175" s="7" t="s">
        <v>574</v>
      </c>
      <c r="B175" s="7"/>
      <c r="C175" s="7" t="s">
        <v>871</v>
      </c>
      <c r="E175" s="57">
        <v>0</v>
      </c>
      <c r="G175" s="57">
        <v>1734</v>
      </c>
      <c r="I175" s="42">
        <v>0</v>
      </c>
      <c r="K175" s="42">
        <v>0</v>
      </c>
      <c r="M175" s="42">
        <v>0</v>
      </c>
      <c r="O175" s="42">
        <v>0</v>
      </c>
      <c r="Q175" s="42">
        <v>0</v>
      </c>
      <c r="S175" s="42">
        <v>3919982</v>
      </c>
    </row>
    <row r="176" spans="1:19" ht="18.75">
      <c r="A176" s="7" t="s">
        <v>575</v>
      </c>
      <c r="B176" s="7"/>
      <c r="C176" s="7">
        <v>14030521</v>
      </c>
      <c r="E176" s="57">
        <v>0</v>
      </c>
      <c r="G176" s="57">
        <v>3200</v>
      </c>
      <c r="I176" s="42">
        <v>0</v>
      </c>
      <c r="K176" s="42">
        <v>0</v>
      </c>
      <c r="M176" s="42">
        <v>0</v>
      </c>
      <c r="O176" s="42">
        <v>0</v>
      </c>
      <c r="Q176" s="42">
        <v>0</v>
      </c>
      <c r="S176" s="42">
        <v>198320</v>
      </c>
    </row>
    <row r="177" spans="1:19" ht="18.75">
      <c r="A177" s="7" t="s">
        <v>576</v>
      </c>
      <c r="B177" s="7"/>
      <c r="C177" s="7">
        <v>14030521</v>
      </c>
      <c r="E177" s="57">
        <v>0</v>
      </c>
      <c r="G177" s="57">
        <v>3400</v>
      </c>
      <c r="I177" s="42">
        <v>0</v>
      </c>
      <c r="K177" s="42">
        <v>0</v>
      </c>
      <c r="M177" s="42">
        <v>0</v>
      </c>
      <c r="O177" s="42">
        <v>0</v>
      </c>
      <c r="Q177" s="42">
        <v>0</v>
      </c>
      <c r="S177" s="42">
        <v>-93462420</v>
      </c>
    </row>
    <row r="178" spans="1:19" ht="18.75">
      <c r="A178" s="7" t="s">
        <v>577</v>
      </c>
      <c r="B178" s="7"/>
      <c r="C178" s="7">
        <v>14030521</v>
      </c>
      <c r="E178" s="57">
        <v>0</v>
      </c>
      <c r="G178" s="57">
        <v>3800</v>
      </c>
      <c r="I178" s="42">
        <v>0</v>
      </c>
      <c r="K178" s="42">
        <v>0</v>
      </c>
      <c r="M178" s="42">
        <v>0</v>
      </c>
      <c r="O178" s="42">
        <v>0</v>
      </c>
      <c r="Q178" s="42">
        <v>0</v>
      </c>
      <c r="S178" s="42">
        <v>-7647539</v>
      </c>
    </row>
    <row r="179" spans="1:19" ht="18.75">
      <c r="A179" s="7" t="s">
        <v>578</v>
      </c>
      <c r="B179" s="7"/>
      <c r="C179" s="7">
        <v>14030521</v>
      </c>
      <c r="E179" s="57">
        <v>0</v>
      </c>
      <c r="G179" s="57">
        <v>4000</v>
      </c>
      <c r="I179" s="42">
        <v>0</v>
      </c>
      <c r="K179" s="42">
        <v>0</v>
      </c>
      <c r="M179" s="42">
        <v>0</v>
      </c>
      <c r="O179" s="42">
        <v>0</v>
      </c>
      <c r="Q179" s="42">
        <v>0</v>
      </c>
      <c r="S179" s="42">
        <v>-61847615</v>
      </c>
    </row>
    <row r="180" spans="1:19" ht="18.75">
      <c r="A180" s="7" t="s">
        <v>579</v>
      </c>
      <c r="B180" s="7"/>
      <c r="C180" s="7">
        <v>14030715</v>
      </c>
      <c r="E180" s="57">
        <v>0</v>
      </c>
      <c r="G180" s="57">
        <v>3200</v>
      </c>
      <c r="I180" s="42">
        <v>0</v>
      </c>
      <c r="K180" s="42">
        <v>0</v>
      </c>
      <c r="M180" s="42">
        <v>0</v>
      </c>
      <c r="O180" s="42">
        <v>0</v>
      </c>
      <c r="Q180" s="42">
        <v>0</v>
      </c>
      <c r="S180" s="42">
        <v>-450321</v>
      </c>
    </row>
    <row r="181" spans="1:19" ht="18.75">
      <c r="A181" s="7" t="s">
        <v>580</v>
      </c>
      <c r="B181" s="7"/>
      <c r="C181" s="7">
        <v>14030715</v>
      </c>
      <c r="E181" s="57">
        <v>0</v>
      </c>
      <c r="G181" s="57">
        <v>3400</v>
      </c>
      <c r="I181" s="42">
        <v>0</v>
      </c>
      <c r="K181" s="42">
        <v>0</v>
      </c>
      <c r="M181" s="42">
        <v>0</v>
      </c>
      <c r="O181" s="42">
        <v>0</v>
      </c>
      <c r="Q181" s="42">
        <v>0</v>
      </c>
      <c r="S181" s="42">
        <v>-1292244405</v>
      </c>
    </row>
    <row r="182" spans="1:19" ht="18.75">
      <c r="A182" s="7" t="s">
        <v>581</v>
      </c>
      <c r="B182" s="7"/>
      <c r="C182" s="7">
        <v>14030715</v>
      </c>
      <c r="E182" s="57">
        <v>0</v>
      </c>
      <c r="G182" s="57">
        <v>3600</v>
      </c>
      <c r="I182" s="42">
        <v>0</v>
      </c>
      <c r="K182" s="42">
        <v>0</v>
      </c>
      <c r="M182" s="42">
        <v>0</v>
      </c>
      <c r="O182" s="42">
        <v>0</v>
      </c>
      <c r="Q182" s="42">
        <v>0</v>
      </c>
      <c r="S182" s="42">
        <v>-3121660496</v>
      </c>
    </row>
    <row r="183" spans="1:19" ht="18.75">
      <c r="A183" s="7" t="s">
        <v>582</v>
      </c>
      <c r="B183" s="7"/>
      <c r="C183" s="7" t="s">
        <v>873</v>
      </c>
      <c r="E183" s="57">
        <v>0</v>
      </c>
      <c r="G183" s="57">
        <v>18000</v>
      </c>
      <c r="I183" s="42">
        <v>0</v>
      </c>
      <c r="K183" s="42">
        <v>0</v>
      </c>
      <c r="M183" s="42">
        <v>0</v>
      </c>
      <c r="O183" s="42">
        <v>0</v>
      </c>
      <c r="Q183" s="42">
        <v>0</v>
      </c>
      <c r="S183" s="42">
        <v>-1506465200</v>
      </c>
    </row>
    <row r="184" spans="1:19" ht="18.75">
      <c r="A184" s="7" t="s">
        <v>583</v>
      </c>
      <c r="B184" s="7"/>
      <c r="C184" s="7">
        <v>14030507</v>
      </c>
      <c r="E184" s="57">
        <v>0</v>
      </c>
      <c r="G184" s="57">
        <v>650</v>
      </c>
      <c r="I184" s="42">
        <v>0</v>
      </c>
      <c r="K184" s="42">
        <v>0</v>
      </c>
      <c r="M184" s="42">
        <v>0</v>
      </c>
      <c r="O184" s="42">
        <v>0</v>
      </c>
      <c r="Q184" s="42">
        <v>0</v>
      </c>
      <c r="S184" s="42">
        <v>500000</v>
      </c>
    </row>
    <row r="185" spans="1:19" ht="18.75">
      <c r="A185" s="7" t="s">
        <v>584</v>
      </c>
      <c r="B185" s="7"/>
      <c r="C185" s="7">
        <v>14030507</v>
      </c>
      <c r="E185" s="57">
        <v>0</v>
      </c>
      <c r="G185" s="57">
        <v>700</v>
      </c>
      <c r="I185" s="42">
        <v>0</v>
      </c>
      <c r="K185" s="42">
        <v>0</v>
      </c>
      <c r="M185" s="42">
        <v>0</v>
      </c>
      <c r="O185" s="42">
        <v>0</v>
      </c>
      <c r="Q185" s="42">
        <v>0</v>
      </c>
      <c r="S185" s="42">
        <v>92169000</v>
      </c>
    </row>
    <row r="186" spans="1:19" ht="18.75">
      <c r="A186" s="7" t="s">
        <v>585</v>
      </c>
      <c r="B186" s="7"/>
      <c r="C186" s="7">
        <v>14030514</v>
      </c>
      <c r="E186" s="57">
        <v>0</v>
      </c>
      <c r="G186" s="57">
        <v>800</v>
      </c>
      <c r="I186" s="42">
        <v>0</v>
      </c>
      <c r="K186" s="42">
        <v>0</v>
      </c>
      <c r="M186" s="42">
        <v>0</v>
      </c>
      <c r="O186" s="42">
        <v>0</v>
      </c>
      <c r="Q186" s="42">
        <v>0</v>
      </c>
      <c r="S186" s="42">
        <v>49820000</v>
      </c>
    </row>
    <row r="187" spans="1:19" ht="18.75">
      <c r="A187" s="7" t="s">
        <v>586</v>
      </c>
      <c r="B187" s="7"/>
      <c r="C187" s="7">
        <v>14030514</v>
      </c>
      <c r="E187" s="57">
        <v>0</v>
      </c>
      <c r="G187" s="57">
        <v>950</v>
      </c>
      <c r="I187" s="42">
        <v>0</v>
      </c>
      <c r="K187" s="42">
        <v>0</v>
      </c>
      <c r="M187" s="42">
        <v>0</v>
      </c>
      <c r="O187" s="42">
        <v>0</v>
      </c>
      <c r="Q187" s="42">
        <v>0</v>
      </c>
      <c r="S187" s="42">
        <v>6000000</v>
      </c>
    </row>
    <row r="188" spans="1:19" ht="18.75">
      <c r="A188" s="7" t="s">
        <v>587</v>
      </c>
      <c r="B188" s="7"/>
      <c r="C188" s="7">
        <v>14030514</v>
      </c>
      <c r="E188" s="57">
        <v>0</v>
      </c>
      <c r="G188" s="57">
        <v>1100</v>
      </c>
      <c r="I188" s="42">
        <v>0</v>
      </c>
      <c r="K188" s="42">
        <v>0</v>
      </c>
      <c r="M188" s="42">
        <v>0</v>
      </c>
      <c r="O188" s="42">
        <v>0</v>
      </c>
      <c r="Q188" s="42">
        <v>0</v>
      </c>
      <c r="S188" s="42">
        <v>105619000</v>
      </c>
    </row>
    <row r="189" spans="1:19" ht="18.75">
      <c r="A189" s="7" t="s">
        <v>588</v>
      </c>
      <c r="B189" s="7"/>
      <c r="C189" s="7" t="s">
        <v>874</v>
      </c>
      <c r="E189" s="57">
        <v>0</v>
      </c>
      <c r="G189" s="57">
        <v>15000</v>
      </c>
      <c r="I189" s="42">
        <v>0</v>
      </c>
      <c r="K189" s="42">
        <v>0</v>
      </c>
      <c r="M189" s="42">
        <v>0</v>
      </c>
      <c r="O189" s="42">
        <v>0</v>
      </c>
      <c r="Q189" s="42">
        <v>0</v>
      </c>
      <c r="S189" s="42">
        <v>-174274468</v>
      </c>
    </row>
    <row r="190" spans="1:19" ht="18.75">
      <c r="A190" s="7" t="s">
        <v>589</v>
      </c>
      <c r="B190" s="7"/>
      <c r="C190" s="7" t="s">
        <v>874</v>
      </c>
      <c r="E190" s="57">
        <v>0</v>
      </c>
      <c r="G190" s="57">
        <v>16000</v>
      </c>
      <c r="I190" s="42">
        <v>0</v>
      </c>
      <c r="K190" s="42">
        <v>0</v>
      </c>
      <c r="M190" s="42">
        <v>0</v>
      </c>
      <c r="O190" s="42">
        <v>0</v>
      </c>
      <c r="Q190" s="42">
        <v>0</v>
      </c>
      <c r="S190" s="42">
        <v>264668426</v>
      </c>
    </row>
    <row r="191" spans="1:19" ht="18.75">
      <c r="A191" s="7" t="s">
        <v>590</v>
      </c>
      <c r="B191" s="7"/>
      <c r="C191" s="7" t="s">
        <v>874</v>
      </c>
      <c r="E191" s="57">
        <v>0</v>
      </c>
      <c r="G191" s="57">
        <v>18000</v>
      </c>
      <c r="I191" s="42">
        <v>0</v>
      </c>
      <c r="K191" s="42">
        <v>0</v>
      </c>
      <c r="M191" s="42">
        <v>0</v>
      </c>
      <c r="O191" s="42">
        <v>0</v>
      </c>
      <c r="Q191" s="42">
        <v>0</v>
      </c>
      <c r="S191" s="42">
        <v>1718098</v>
      </c>
    </row>
    <row r="192" spans="1:19" ht="18.75">
      <c r="A192" s="7" t="s">
        <v>591</v>
      </c>
      <c r="B192" s="7"/>
      <c r="C192" s="7" t="s">
        <v>873</v>
      </c>
      <c r="E192" s="57">
        <v>0</v>
      </c>
      <c r="G192" s="57">
        <v>20000</v>
      </c>
      <c r="I192" s="42">
        <v>0</v>
      </c>
      <c r="K192" s="42">
        <v>0</v>
      </c>
      <c r="M192" s="42">
        <v>0</v>
      </c>
      <c r="O192" s="42">
        <v>0</v>
      </c>
      <c r="Q192" s="42">
        <v>0</v>
      </c>
      <c r="S192" s="42">
        <v>146227000</v>
      </c>
    </row>
    <row r="193" spans="1:19" ht="18.75">
      <c r="A193" s="7" t="s">
        <v>592</v>
      </c>
      <c r="B193" s="7"/>
      <c r="C193" s="7">
        <v>14030618</v>
      </c>
      <c r="E193" s="57">
        <v>0</v>
      </c>
      <c r="G193" s="57">
        <v>34000</v>
      </c>
      <c r="I193" s="42">
        <v>0</v>
      </c>
      <c r="K193" s="42">
        <v>0</v>
      </c>
      <c r="M193" s="42">
        <v>0</v>
      </c>
      <c r="O193" s="42">
        <v>0</v>
      </c>
      <c r="Q193" s="42">
        <v>0</v>
      </c>
      <c r="S193" s="42">
        <v>407106338</v>
      </c>
    </row>
    <row r="194" spans="1:19" ht="18.75">
      <c r="A194" s="7" t="s">
        <v>593</v>
      </c>
      <c r="B194" s="7"/>
      <c r="C194" s="7">
        <v>14030618</v>
      </c>
      <c r="E194" s="57">
        <v>0</v>
      </c>
      <c r="G194" s="57">
        <v>36000</v>
      </c>
      <c r="I194" s="42">
        <v>0</v>
      </c>
      <c r="K194" s="42">
        <v>0</v>
      </c>
      <c r="M194" s="42">
        <v>0</v>
      </c>
      <c r="O194" s="42">
        <v>0</v>
      </c>
      <c r="Q194" s="42">
        <v>0</v>
      </c>
      <c r="S194" s="42">
        <v>-679367825</v>
      </c>
    </row>
    <row r="195" spans="1:19" ht="18.75">
      <c r="A195" s="7" t="s">
        <v>594</v>
      </c>
      <c r="B195" s="7"/>
      <c r="C195" s="7">
        <v>14030618</v>
      </c>
      <c r="E195" s="57">
        <v>0</v>
      </c>
      <c r="G195" s="57">
        <v>38000</v>
      </c>
      <c r="I195" s="42">
        <v>0</v>
      </c>
      <c r="K195" s="42">
        <v>0</v>
      </c>
      <c r="M195" s="42">
        <v>0</v>
      </c>
      <c r="O195" s="42">
        <v>0</v>
      </c>
      <c r="Q195" s="42">
        <v>0</v>
      </c>
      <c r="S195" s="42">
        <v>-618411160</v>
      </c>
    </row>
    <row r="196" spans="1:19" ht="18.75">
      <c r="A196" s="7" t="s">
        <v>595</v>
      </c>
      <c r="B196" s="7"/>
      <c r="C196" s="7">
        <v>14030618</v>
      </c>
      <c r="E196" s="57">
        <v>0</v>
      </c>
      <c r="G196" s="57">
        <v>40000</v>
      </c>
      <c r="I196" s="42">
        <v>0</v>
      </c>
      <c r="K196" s="42">
        <v>0</v>
      </c>
      <c r="M196" s="42">
        <v>0</v>
      </c>
      <c r="O196" s="42">
        <v>0</v>
      </c>
      <c r="Q196" s="42">
        <v>0</v>
      </c>
      <c r="S196" s="42">
        <v>-4814840171</v>
      </c>
    </row>
    <row r="197" spans="1:19" ht="18.75">
      <c r="A197" s="7" t="s">
        <v>596</v>
      </c>
      <c r="B197" s="7"/>
      <c r="C197" s="7">
        <v>14030618</v>
      </c>
      <c r="E197" s="57">
        <v>0</v>
      </c>
      <c r="G197" s="57">
        <v>45000</v>
      </c>
      <c r="I197" s="42">
        <v>0</v>
      </c>
      <c r="K197" s="42">
        <v>0</v>
      </c>
      <c r="M197" s="42">
        <v>0</v>
      </c>
      <c r="O197" s="42">
        <v>0</v>
      </c>
      <c r="Q197" s="42">
        <v>0</v>
      </c>
      <c r="S197" s="42">
        <v>137308000</v>
      </c>
    </row>
    <row r="198" spans="1:19" ht="18.75">
      <c r="A198" s="7" t="s">
        <v>597</v>
      </c>
      <c r="B198" s="7"/>
      <c r="C198" s="7">
        <v>14031030</v>
      </c>
      <c r="E198" s="57">
        <v>0</v>
      </c>
      <c r="G198" s="57">
        <v>40000</v>
      </c>
      <c r="I198" s="42">
        <v>0</v>
      </c>
      <c r="K198" s="42">
        <v>0</v>
      </c>
      <c r="M198" s="42">
        <v>0</v>
      </c>
      <c r="O198" s="42">
        <v>0</v>
      </c>
      <c r="Q198" s="42">
        <v>0</v>
      </c>
      <c r="S198" s="42">
        <v>79646516594</v>
      </c>
    </row>
    <row r="199" spans="1:19" ht="18.75">
      <c r="A199" s="7" t="s">
        <v>598</v>
      </c>
      <c r="B199" s="7"/>
      <c r="C199" s="7">
        <v>14031030</v>
      </c>
      <c r="E199" s="57">
        <v>0</v>
      </c>
      <c r="G199" s="57">
        <v>45000</v>
      </c>
      <c r="I199" s="42">
        <v>0</v>
      </c>
      <c r="K199" s="42">
        <v>0</v>
      </c>
      <c r="M199" s="42">
        <v>0</v>
      </c>
      <c r="O199" s="42">
        <v>0</v>
      </c>
      <c r="Q199" s="42">
        <v>0</v>
      </c>
      <c r="S199" s="42">
        <v>10525444917</v>
      </c>
    </row>
    <row r="200" spans="1:19" ht="18.75">
      <c r="A200" s="7" t="s">
        <v>599</v>
      </c>
      <c r="B200" s="7"/>
      <c r="C200" s="7" t="s">
        <v>875</v>
      </c>
      <c r="E200" s="57">
        <v>0</v>
      </c>
      <c r="G200" s="57">
        <v>700</v>
      </c>
      <c r="I200" s="42">
        <v>0</v>
      </c>
      <c r="K200" s="42">
        <v>0</v>
      </c>
      <c r="M200" s="42">
        <v>0</v>
      </c>
      <c r="O200" s="42">
        <v>0</v>
      </c>
      <c r="Q200" s="42">
        <v>0</v>
      </c>
      <c r="S200" s="42">
        <v>5625028</v>
      </c>
    </row>
    <row r="201" spans="1:19" ht="18.75">
      <c r="A201" s="7" t="s">
        <v>600</v>
      </c>
      <c r="B201" s="7"/>
      <c r="C201" s="7" t="s">
        <v>875</v>
      </c>
      <c r="E201" s="57">
        <v>0</v>
      </c>
      <c r="G201" s="57">
        <v>800</v>
      </c>
      <c r="I201" s="42">
        <v>0</v>
      </c>
      <c r="K201" s="42">
        <v>0</v>
      </c>
      <c r="M201" s="42">
        <v>0</v>
      </c>
      <c r="O201" s="42">
        <v>0</v>
      </c>
      <c r="Q201" s="42">
        <v>0</v>
      </c>
      <c r="S201" s="42">
        <v>6435269</v>
      </c>
    </row>
    <row r="202" spans="1:19" ht="18.75">
      <c r="A202" s="7" t="s">
        <v>601</v>
      </c>
      <c r="B202" s="7"/>
      <c r="C202" s="7" t="s">
        <v>875</v>
      </c>
      <c r="E202" s="57">
        <v>0</v>
      </c>
      <c r="G202" s="57">
        <v>1000</v>
      </c>
      <c r="I202" s="42">
        <v>0</v>
      </c>
      <c r="K202" s="42">
        <v>0</v>
      </c>
      <c r="M202" s="42">
        <v>0</v>
      </c>
      <c r="O202" s="42">
        <v>0</v>
      </c>
      <c r="Q202" s="42">
        <v>0</v>
      </c>
      <c r="S202" s="42">
        <v>4601483932</v>
      </c>
    </row>
    <row r="203" spans="1:19" ht="18.75">
      <c r="A203" s="7" t="s">
        <v>602</v>
      </c>
      <c r="B203" s="7"/>
      <c r="C203" s="7" t="s">
        <v>875</v>
      </c>
      <c r="E203" s="57">
        <v>0</v>
      </c>
      <c r="G203" s="57">
        <v>1100</v>
      </c>
      <c r="I203" s="42">
        <v>0</v>
      </c>
      <c r="K203" s="42">
        <v>0</v>
      </c>
      <c r="M203" s="42">
        <v>0</v>
      </c>
      <c r="O203" s="42">
        <v>0</v>
      </c>
      <c r="Q203" s="42">
        <v>0</v>
      </c>
      <c r="S203" s="42">
        <v>-1329465725</v>
      </c>
    </row>
    <row r="204" spans="1:19" ht="18.75">
      <c r="A204" s="7" t="s">
        <v>603</v>
      </c>
      <c r="B204" s="7"/>
      <c r="C204" s="7" t="s">
        <v>875</v>
      </c>
      <c r="E204" s="57">
        <v>0</v>
      </c>
      <c r="G204" s="57">
        <v>1200</v>
      </c>
      <c r="I204" s="42">
        <v>0</v>
      </c>
      <c r="K204" s="42">
        <v>0</v>
      </c>
      <c r="M204" s="42">
        <v>0</v>
      </c>
      <c r="O204" s="42">
        <v>0</v>
      </c>
      <c r="Q204" s="42">
        <v>0</v>
      </c>
      <c r="S204" s="42">
        <v>1399302112</v>
      </c>
    </row>
    <row r="205" spans="1:19" ht="18.75">
      <c r="A205" s="7" t="s">
        <v>604</v>
      </c>
      <c r="B205" s="7"/>
      <c r="C205" s="7" t="s">
        <v>876</v>
      </c>
      <c r="E205" s="57">
        <v>0</v>
      </c>
      <c r="G205" s="57">
        <v>1100</v>
      </c>
      <c r="I205" s="42">
        <v>0</v>
      </c>
      <c r="K205" s="42">
        <v>0</v>
      </c>
      <c r="M205" s="42">
        <v>0</v>
      </c>
      <c r="O205" s="42">
        <v>0</v>
      </c>
      <c r="Q205" s="42">
        <v>0</v>
      </c>
      <c r="S205" s="42">
        <v>11475360453</v>
      </c>
    </row>
    <row r="206" spans="1:19" ht="18.75">
      <c r="A206" s="7" t="s">
        <v>605</v>
      </c>
      <c r="B206" s="7"/>
      <c r="C206" s="7" t="s">
        <v>876</v>
      </c>
      <c r="E206" s="57">
        <v>0</v>
      </c>
      <c r="G206" s="57">
        <v>1200</v>
      </c>
      <c r="I206" s="42">
        <v>0</v>
      </c>
      <c r="K206" s="42">
        <v>0</v>
      </c>
      <c r="M206" s="42">
        <v>0</v>
      </c>
      <c r="O206" s="42">
        <v>0</v>
      </c>
      <c r="Q206" s="42">
        <v>0</v>
      </c>
      <c r="S206" s="42">
        <v>7301136400</v>
      </c>
    </row>
    <row r="207" spans="1:19" ht="18.75">
      <c r="A207" s="7" t="s">
        <v>606</v>
      </c>
      <c r="B207" s="7"/>
      <c r="C207" s="7" t="s">
        <v>876</v>
      </c>
      <c r="E207" s="57">
        <v>0</v>
      </c>
      <c r="G207" s="57">
        <v>550</v>
      </c>
      <c r="I207" s="42">
        <v>0</v>
      </c>
      <c r="K207" s="42">
        <v>0</v>
      </c>
      <c r="M207" s="42">
        <v>0</v>
      </c>
      <c r="O207" s="42">
        <v>0</v>
      </c>
      <c r="Q207" s="42">
        <v>0</v>
      </c>
      <c r="S207" s="42">
        <v>-3607290</v>
      </c>
    </row>
    <row r="208" spans="1:19" ht="18.75">
      <c r="A208" s="7" t="s">
        <v>607</v>
      </c>
      <c r="B208" s="7"/>
      <c r="C208" s="7" t="s">
        <v>876</v>
      </c>
      <c r="E208" s="57">
        <v>0</v>
      </c>
      <c r="G208" s="57">
        <v>650</v>
      </c>
      <c r="I208" s="42">
        <v>0</v>
      </c>
      <c r="K208" s="42">
        <v>0</v>
      </c>
      <c r="M208" s="42">
        <v>0</v>
      </c>
      <c r="O208" s="42">
        <v>0</v>
      </c>
      <c r="Q208" s="42">
        <v>0</v>
      </c>
      <c r="S208" s="42">
        <v>-98216</v>
      </c>
    </row>
    <row r="209" spans="1:19" ht="18.75">
      <c r="A209" s="7" t="s">
        <v>608</v>
      </c>
      <c r="B209" s="7"/>
      <c r="C209" s="7" t="s">
        <v>876</v>
      </c>
      <c r="E209" s="57">
        <v>0</v>
      </c>
      <c r="G209" s="57">
        <v>850</v>
      </c>
      <c r="I209" s="42">
        <v>0</v>
      </c>
      <c r="K209" s="42">
        <v>0</v>
      </c>
      <c r="M209" s="42">
        <v>0</v>
      </c>
      <c r="O209" s="42">
        <v>0</v>
      </c>
      <c r="Q209" s="42">
        <v>0</v>
      </c>
      <c r="S209" s="42">
        <v>-409572289</v>
      </c>
    </row>
    <row r="210" spans="1:19" ht="18.75">
      <c r="A210" s="7" t="s">
        <v>609</v>
      </c>
      <c r="B210" s="7"/>
      <c r="C210" s="7" t="s">
        <v>869</v>
      </c>
      <c r="E210" s="57">
        <v>0</v>
      </c>
      <c r="G210" s="57">
        <v>2800</v>
      </c>
      <c r="I210" s="42">
        <v>0</v>
      </c>
      <c r="K210" s="42">
        <v>0</v>
      </c>
      <c r="M210" s="42">
        <v>0</v>
      </c>
      <c r="O210" s="42">
        <v>0</v>
      </c>
      <c r="Q210" s="42">
        <v>0</v>
      </c>
      <c r="S210" s="42">
        <v>45337048909</v>
      </c>
    </row>
    <row r="211" spans="1:19" ht="18.75">
      <c r="A211" s="7" t="s">
        <v>610</v>
      </c>
      <c r="B211" s="7"/>
      <c r="C211" s="7" t="s">
        <v>869</v>
      </c>
      <c r="E211" s="57">
        <v>0</v>
      </c>
      <c r="G211" s="57">
        <v>3250</v>
      </c>
      <c r="I211" s="42">
        <v>0</v>
      </c>
      <c r="K211" s="42">
        <v>0</v>
      </c>
      <c r="M211" s="42">
        <v>0</v>
      </c>
      <c r="O211" s="42">
        <v>0</v>
      </c>
      <c r="Q211" s="42">
        <v>0</v>
      </c>
      <c r="S211" s="42">
        <v>159297623</v>
      </c>
    </row>
    <row r="212" spans="1:19" ht="18.75">
      <c r="A212" s="7" t="s">
        <v>611</v>
      </c>
      <c r="B212" s="7"/>
      <c r="C212" s="7" t="s">
        <v>877</v>
      </c>
      <c r="E212" s="57">
        <v>0</v>
      </c>
      <c r="G212" s="57">
        <v>2000</v>
      </c>
      <c r="I212" s="42">
        <v>0</v>
      </c>
      <c r="K212" s="42">
        <v>0</v>
      </c>
      <c r="M212" s="42">
        <v>0</v>
      </c>
      <c r="O212" s="42">
        <v>0</v>
      </c>
      <c r="Q212" s="42">
        <v>0</v>
      </c>
      <c r="S212" s="42">
        <v>807643812</v>
      </c>
    </row>
    <row r="213" spans="1:19" ht="18.75">
      <c r="A213" s="7" t="s">
        <v>612</v>
      </c>
      <c r="B213" s="7"/>
      <c r="C213" s="7" t="s">
        <v>878</v>
      </c>
      <c r="E213" s="57">
        <v>0</v>
      </c>
      <c r="G213" s="57">
        <v>2800</v>
      </c>
      <c r="I213" s="42">
        <v>0</v>
      </c>
      <c r="K213" s="42">
        <v>0</v>
      </c>
      <c r="M213" s="42">
        <v>0</v>
      </c>
      <c r="O213" s="42">
        <v>0</v>
      </c>
      <c r="Q213" s="42">
        <v>0</v>
      </c>
      <c r="S213" s="42">
        <v>210612759</v>
      </c>
    </row>
    <row r="214" spans="1:19" ht="18.75">
      <c r="A214" s="7" t="s">
        <v>613</v>
      </c>
      <c r="B214" s="7"/>
      <c r="C214" s="7" t="s">
        <v>869</v>
      </c>
      <c r="E214" s="57">
        <v>0</v>
      </c>
      <c r="G214" s="57">
        <v>2200</v>
      </c>
      <c r="I214" s="42">
        <v>0</v>
      </c>
      <c r="K214" s="42">
        <v>0</v>
      </c>
      <c r="M214" s="42">
        <v>0</v>
      </c>
      <c r="O214" s="42">
        <v>0</v>
      </c>
      <c r="Q214" s="42">
        <v>0</v>
      </c>
      <c r="S214" s="42">
        <v>21524582</v>
      </c>
    </row>
    <row r="215" spans="1:19" ht="18.75">
      <c r="A215" s="7" t="s">
        <v>614</v>
      </c>
      <c r="B215" s="7"/>
      <c r="C215" s="7" t="s">
        <v>869</v>
      </c>
      <c r="E215" s="57">
        <v>0</v>
      </c>
      <c r="G215" s="57">
        <v>2600</v>
      </c>
      <c r="I215" s="42">
        <v>0</v>
      </c>
      <c r="K215" s="42">
        <v>0</v>
      </c>
      <c r="M215" s="42">
        <v>0</v>
      </c>
      <c r="O215" s="42">
        <v>0</v>
      </c>
      <c r="Q215" s="42">
        <v>0</v>
      </c>
      <c r="S215" s="42">
        <v>4641160816</v>
      </c>
    </row>
    <row r="216" spans="1:19" ht="18.75">
      <c r="A216" s="7" t="s">
        <v>615</v>
      </c>
      <c r="B216" s="7"/>
      <c r="C216" s="7" t="s">
        <v>869</v>
      </c>
      <c r="E216" s="57">
        <v>0</v>
      </c>
      <c r="G216" s="57">
        <v>3000</v>
      </c>
      <c r="I216" s="42">
        <v>0</v>
      </c>
      <c r="K216" s="42">
        <v>0</v>
      </c>
      <c r="M216" s="42">
        <v>0</v>
      </c>
      <c r="O216" s="42">
        <v>0</v>
      </c>
      <c r="Q216" s="42">
        <v>0</v>
      </c>
      <c r="S216" s="42">
        <v>3810163689</v>
      </c>
    </row>
    <row r="217" spans="1:19" ht="18.75">
      <c r="A217" s="7" t="s">
        <v>616</v>
      </c>
      <c r="B217" s="7"/>
      <c r="C217" s="7" t="s">
        <v>870</v>
      </c>
      <c r="E217" s="57">
        <v>0</v>
      </c>
      <c r="G217" s="57">
        <v>2200</v>
      </c>
      <c r="I217" s="42">
        <v>0</v>
      </c>
      <c r="K217" s="42">
        <v>0</v>
      </c>
      <c r="M217" s="42">
        <v>0</v>
      </c>
      <c r="O217" s="42">
        <v>0</v>
      </c>
      <c r="Q217" s="42">
        <v>0</v>
      </c>
      <c r="S217" s="42">
        <v>-18954780</v>
      </c>
    </row>
    <row r="218" spans="1:19" ht="18.75">
      <c r="A218" s="7" t="s">
        <v>617</v>
      </c>
      <c r="B218" s="7"/>
      <c r="C218" s="7" t="s">
        <v>870</v>
      </c>
      <c r="E218" s="57">
        <v>0</v>
      </c>
      <c r="G218" s="57">
        <v>2400</v>
      </c>
      <c r="I218" s="42">
        <v>0</v>
      </c>
      <c r="K218" s="42">
        <v>0</v>
      </c>
      <c r="M218" s="42">
        <v>0</v>
      </c>
      <c r="O218" s="42">
        <v>0</v>
      </c>
      <c r="Q218" s="42">
        <v>0</v>
      </c>
      <c r="S218" s="42">
        <v>9632054668</v>
      </c>
    </row>
    <row r="219" spans="1:19" ht="18.75">
      <c r="A219" s="7" t="s">
        <v>618</v>
      </c>
      <c r="B219" s="7"/>
      <c r="C219" s="7" t="s">
        <v>870</v>
      </c>
      <c r="E219" s="57">
        <v>0</v>
      </c>
      <c r="G219" s="57">
        <v>2600</v>
      </c>
      <c r="I219" s="42">
        <v>0</v>
      </c>
      <c r="K219" s="42">
        <v>0</v>
      </c>
      <c r="M219" s="42">
        <v>0</v>
      </c>
      <c r="O219" s="42">
        <v>0</v>
      </c>
      <c r="Q219" s="42">
        <v>0</v>
      </c>
      <c r="S219" s="42">
        <v>11036702923</v>
      </c>
    </row>
    <row r="220" spans="1:19" ht="18.75">
      <c r="A220" s="7" t="s">
        <v>619</v>
      </c>
      <c r="B220" s="7"/>
      <c r="C220" s="7" t="s">
        <v>870</v>
      </c>
      <c r="E220" s="57">
        <v>0</v>
      </c>
      <c r="G220" s="57">
        <v>2800</v>
      </c>
      <c r="I220" s="42">
        <v>0</v>
      </c>
      <c r="K220" s="42">
        <v>0</v>
      </c>
      <c r="M220" s="42">
        <v>0</v>
      </c>
      <c r="O220" s="42">
        <v>0</v>
      </c>
      <c r="Q220" s="42">
        <v>0</v>
      </c>
      <c r="S220" s="42">
        <v>14483739469</v>
      </c>
    </row>
    <row r="221" spans="1:19" ht="18.75">
      <c r="A221" s="7" t="s">
        <v>620</v>
      </c>
      <c r="B221" s="7"/>
      <c r="C221" s="7" t="s">
        <v>870</v>
      </c>
      <c r="E221" s="57">
        <v>0</v>
      </c>
      <c r="G221" s="57">
        <v>3000</v>
      </c>
      <c r="I221" s="42">
        <v>0</v>
      </c>
      <c r="K221" s="42">
        <v>0</v>
      </c>
      <c r="M221" s="42">
        <v>0</v>
      </c>
      <c r="O221" s="42">
        <v>0</v>
      </c>
      <c r="Q221" s="42">
        <v>0</v>
      </c>
      <c r="S221" s="42">
        <v>2651720940</v>
      </c>
    </row>
    <row r="222" spans="1:19" ht="18.75">
      <c r="A222" s="7" t="s">
        <v>621</v>
      </c>
      <c r="B222" s="7"/>
      <c r="C222" s="7" t="s">
        <v>870</v>
      </c>
      <c r="E222" s="57">
        <v>0</v>
      </c>
      <c r="G222" s="57">
        <v>3250</v>
      </c>
      <c r="I222" s="42">
        <v>0</v>
      </c>
      <c r="K222" s="42">
        <v>0</v>
      </c>
      <c r="M222" s="42">
        <v>0</v>
      </c>
      <c r="O222" s="42">
        <v>0</v>
      </c>
      <c r="Q222" s="42">
        <v>0</v>
      </c>
      <c r="S222" s="42">
        <v>187686795</v>
      </c>
    </row>
    <row r="223" spans="1:19" ht="18.75">
      <c r="A223" s="7" t="s">
        <v>622</v>
      </c>
      <c r="B223" s="7"/>
      <c r="C223" s="7" t="s">
        <v>878</v>
      </c>
      <c r="E223" s="57">
        <v>0</v>
      </c>
      <c r="G223" s="57">
        <v>1900</v>
      </c>
      <c r="I223" s="42">
        <v>0</v>
      </c>
      <c r="K223" s="42">
        <v>0</v>
      </c>
      <c r="M223" s="42">
        <v>0</v>
      </c>
      <c r="O223" s="42">
        <v>0</v>
      </c>
      <c r="Q223" s="42">
        <v>0</v>
      </c>
      <c r="S223" s="42">
        <v>-621101</v>
      </c>
    </row>
    <row r="224" spans="1:19" ht="18.75">
      <c r="A224" s="7" t="s">
        <v>623</v>
      </c>
      <c r="B224" s="7"/>
      <c r="C224" s="7" t="s">
        <v>878</v>
      </c>
      <c r="E224" s="57">
        <v>0</v>
      </c>
      <c r="G224" s="57">
        <v>2200</v>
      </c>
      <c r="I224" s="42">
        <v>0</v>
      </c>
      <c r="K224" s="42">
        <v>0</v>
      </c>
      <c r="M224" s="42">
        <v>0</v>
      </c>
      <c r="O224" s="42">
        <v>0</v>
      </c>
      <c r="Q224" s="42">
        <v>0</v>
      </c>
      <c r="S224" s="42">
        <v>-2117059</v>
      </c>
    </row>
    <row r="225" spans="1:19" ht="18.75">
      <c r="A225" s="7" t="s">
        <v>624</v>
      </c>
      <c r="B225" s="7"/>
      <c r="C225" s="7" t="s">
        <v>878</v>
      </c>
      <c r="E225" s="57">
        <v>0</v>
      </c>
      <c r="G225" s="57">
        <v>2400</v>
      </c>
      <c r="I225" s="42">
        <v>0</v>
      </c>
      <c r="K225" s="42">
        <v>0</v>
      </c>
      <c r="M225" s="42">
        <v>0</v>
      </c>
      <c r="O225" s="42">
        <v>0</v>
      </c>
      <c r="Q225" s="42">
        <v>0</v>
      </c>
      <c r="S225" s="42">
        <v>-3510109968</v>
      </c>
    </row>
    <row r="226" spans="1:19" ht="18.75">
      <c r="A226" s="7" t="s">
        <v>625</v>
      </c>
      <c r="B226" s="7"/>
      <c r="C226" s="7" t="s">
        <v>878</v>
      </c>
      <c r="E226" s="57">
        <v>0</v>
      </c>
      <c r="G226" s="57">
        <v>2600</v>
      </c>
      <c r="I226" s="42">
        <v>0</v>
      </c>
      <c r="K226" s="42">
        <v>0</v>
      </c>
      <c r="M226" s="42">
        <v>0</v>
      </c>
      <c r="O226" s="42">
        <v>0</v>
      </c>
      <c r="Q226" s="42">
        <v>-651563364</v>
      </c>
      <c r="S226" s="42">
        <v>4288017658</v>
      </c>
    </row>
    <row r="227" spans="1:19" ht="18.75">
      <c r="A227" s="7" t="s">
        <v>626</v>
      </c>
      <c r="B227" s="7"/>
      <c r="C227" s="7" t="s">
        <v>877</v>
      </c>
      <c r="E227" s="57">
        <v>0</v>
      </c>
      <c r="G227" s="57">
        <v>1900</v>
      </c>
      <c r="I227" s="42">
        <v>0</v>
      </c>
      <c r="K227" s="42">
        <v>0</v>
      </c>
      <c r="M227" s="42">
        <v>0</v>
      </c>
      <c r="O227" s="42">
        <v>0</v>
      </c>
      <c r="Q227" s="42">
        <v>0</v>
      </c>
      <c r="S227" s="42">
        <v>5486862</v>
      </c>
    </row>
    <row r="228" spans="1:19" ht="18.75">
      <c r="A228" s="7" t="s">
        <v>627</v>
      </c>
      <c r="B228" s="7"/>
      <c r="C228" s="7" t="s">
        <v>877</v>
      </c>
      <c r="E228" s="57">
        <v>0</v>
      </c>
      <c r="G228" s="57">
        <v>2200</v>
      </c>
      <c r="I228" s="42">
        <v>0</v>
      </c>
      <c r="K228" s="42">
        <v>0</v>
      </c>
      <c r="M228" s="42">
        <v>0</v>
      </c>
      <c r="O228" s="42">
        <v>0</v>
      </c>
      <c r="Q228" s="42">
        <v>0</v>
      </c>
      <c r="S228" s="42">
        <v>10350000</v>
      </c>
    </row>
    <row r="229" spans="1:19" ht="18.75">
      <c r="A229" s="7" t="s">
        <v>628</v>
      </c>
      <c r="B229" s="7"/>
      <c r="C229" s="7" t="s">
        <v>877</v>
      </c>
      <c r="E229" s="57">
        <v>0</v>
      </c>
      <c r="G229" s="57">
        <v>2400</v>
      </c>
      <c r="I229" s="42">
        <v>0</v>
      </c>
      <c r="K229" s="42">
        <v>0</v>
      </c>
      <c r="M229" s="42">
        <v>0</v>
      </c>
      <c r="O229" s="42">
        <v>0</v>
      </c>
      <c r="Q229" s="42">
        <v>0</v>
      </c>
      <c r="S229" s="42">
        <v>13914086924</v>
      </c>
    </row>
    <row r="230" spans="1:19" ht="18.75">
      <c r="A230" s="7" t="s">
        <v>629</v>
      </c>
      <c r="B230" s="7"/>
      <c r="C230" s="7" t="s">
        <v>877</v>
      </c>
      <c r="E230" s="57">
        <v>0</v>
      </c>
      <c r="G230" s="57">
        <v>2600</v>
      </c>
      <c r="I230" s="42">
        <v>0</v>
      </c>
      <c r="K230" s="42">
        <v>0</v>
      </c>
      <c r="M230" s="42">
        <v>0</v>
      </c>
      <c r="O230" s="42">
        <v>0</v>
      </c>
      <c r="Q230" s="42">
        <v>0</v>
      </c>
      <c r="S230" s="42">
        <v>10378052719</v>
      </c>
    </row>
    <row r="231" spans="1:19" ht="18.75">
      <c r="A231" s="7" t="s">
        <v>630</v>
      </c>
      <c r="B231" s="7"/>
      <c r="C231" s="7" t="s">
        <v>877</v>
      </c>
      <c r="E231" s="57">
        <v>0</v>
      </c>
      <c r="G231" s="57">
        <v>2800</v>
      </c>
      <c r="I231" s="42">
        <v>0</v>
      </c>
      <c r="K231" s="42">
        <v>0</v>
      </c>
      <c r="M231" s="42">
        <v>0</v>
      </c>
      <c r="O231" s="42">
        <v>0</v>
      </c>
      <c r="Q231" s="42">
        <v>0</v>
      </c>
      <c r="S231" s="42">
        <v>237943346</v>
      </c>
    </row>
    <row r="232" spans="1:19" ht="18.75">
      <c r="A232" s="7" t="s">
        <v>631</v>
      </c>
      <c r="B232" s="7"/>
      <c r="C232" s="7" t="s">
        <v>875</v>
      </c>
      <c r="E232" s="57">
        <v>0</v>
      </c>
      <c r="G232" s="57">
        <v>1300</v>
      </c>
      <c r="I232" s="42">
        <v>0</v>
      </c>
      <c r="K232" s="42">
        <v>0</v>
      </c>
      <c r="M232" s="42">
        <v>0</v>
      </c>
      <c r="O232" s="42">
        <v>0</v>
      </c>
      <c r="Q232" s="42">
        <v>0</v>
      </c>
      <c r="S232" s="42">
        <v>80737215</v>
      </c>
    </row>
    <row r="233" spans="1:19" ht="18.75">
      <c r="A233" s="7" t="s">
        <v>632</v>
      </c>
      <c r="B233" s="7"/>
      <c r="C233" s="7" t="s">
        <v>879</v>
      </c>
      <c r="E233" s="57">
        <v>0</v>
      </c>
      <c r="G233" s="57">
        <v>1600</v>
      </c>
      <c r="I233" s="42">
        <v>0</v>
      </c>
      <c r="K233" s="42">
        <v>0</v>
      </c>
      <c r="M233" s="42">
        <v>0</v>
      </c>
      <c r="O233" s="42">
        <v>0</v>
      </c>
      <c r="Q233" s="42">
        <v>0</v>
      </c>
      <c r="S233" s="42">
        <v>-39196988</v>
      </c>
    </row>
    <row r="234" spans="1:19" ht="18.75">
      <c r="A234" s="7" t="s">
        <v>633</v>
      </c>
      <c r="B234" s="7"/>
      <c r="C234" s="7" t="s">
        <v>879</v>
      </c>
      <c r="E234" s="57">
        <v>0</v>
      </c>
      <c r="G234" s="57">
        <v>1700</v>
      </c>
      <c r="I234" s="42">
        <v>0</v>
      </c>
      <c r="K234" s="42">
        <v>0</v>
      </c>
      <c r="M234" s="42">
        <v>0</v>
      </c>
      <c r="O234" s="42">
        <v>0</v>
      </c>
      <c r="Q234" s="42">
        <v>0</v>
      </c>
      <c r="S234" s="42">
        <v>10870567</v>
      </c>
    </row>
    <row r="235" spans="1:19" ht="18.75">
      <c r="A235" s="7" t="s">
        <v>634</v>
      </c>
      <c r="B235" s="7"/>
      <c r="C235" s="7" t="s">
        <v>879</v>
      </c>
      <c r="E235" s="57">
        <v>0</v>
      </c>
      <c r="G235" s="57">
        <v>1800</v>
      </c>
      <c r="I235" s="42">
        <v>0</v>
      </c>
      <c r="K235" s="42">
        <v>0</v>
      </c>
      <c r="M235" s="42">
        <v>0</v>
      </c>
      <c r="O235" s="42">
        <v>0</v>
      </c>
      <c r="Q235" s="42">
        <v>0</v>
      </c>
      <c r="S235" s="42">
        <v>1000000</v>
      </c>
    </row>
    <row r="236" spans="1:19" ht="18.75">
      <c r="A236" s="7" t="s">
        <v>635</v>
      </c>
      <c r="B236" s="7"/>
      <c r="C236" s="7" t="s">
        <v>873</v>
      </c>
      <c r="E236" s="57">
        <v>0</v>
      </c>
      <c r="G236" s="57">
        <v>1900</v>
      </c>
      <c r="I236" s="42">
        <v>0</v>
      </c>
      <c r="K236" s="42">
        <v>0</v>
      </c>
      <c r="M236" s="42">
        <v>0</v>
      </c>
      <c r="O236" s="42">
        <v>0</v>
      </c>
      <c r="Q236" s="42">
        <v>0</v>
      </c>
      <c r="S236" s="42">
        <v>-2384181</v>
      </c>
    </row>
    <row r="237" spans="1:19" ht="18.75">
      <c r="A237" s="7" t="s">
        <v>636</v>
      </c>
      <c r="B237" s="7"/>
      <c r="C237" s="7" t="s">
        <v>873</v>
      </c>
      <c r="E237" s="57">
        <v>0</v>
      </c>
      <c r="G237" s="57">
        <v>2000</v>
      </c>
      <c r="I237" s="42">
        <v>0</v>
      </c>
      <c r="K237" s="42">
        <v>0</v>
      </c>
      <c r="M237" s="42">
        <v>0</v>
      </c>
      <c r="O237" s="42">
        <v>0</v>
      </c>
      <c r="Q237" s="42">
        <v>0</v>
      </c>
      <c r="S237" s="42">
        <v>578037883</v>
      </c>
    </row>
    <row r="238" spans="1:19" ht="18.75">
      <c r="A238" s="7" t="s">
        <v>637</v>
      </c>
      <c r="B238" s="7"/>
      <c r="C238" s="7" t="s">
        <v>873</v>
      </c>
      <c r="E238" s="57">
        <v>0</v>
      </c>
      <c r="G238" s="57">
        <v>2200</v>
      </c>
      <c r="I238" s="42">
        <v>0</v>
      </c>
      <c r="K238" s="42">
        <v>0</v>
      </c>
      <c r="M238" s="42">
        <v>0</v>
      </c>
      <c r="O238" s="42">
        <v>0</v>
      </c>
      <c r="Q238" s="42">
        <v>0</v>
      </c>
      <c r="S238" s="42">
        <v>693960824</v>
      </c>
    </row>
    <row r="239" spans="1:19" ht="18.75">
      <c r="A239" s="7" t="s">
        <v>638</v>
      </c>
      <c r="B239" s="7"/>
      <c r="C239" s="7">
        <v>14030702</v>
      </c>
      <c r="E239" s="57">
        <v>0</v>
      </c>
      <c r="G239" s="57">
        <v>1612</v>
      </c>
      <c r="I239" s="42">
        <v>0</v>
      </c>
      <c r="K239" s="42">
        <v>0</v>
      </c>
      <c r="M239" s="42">
        <v>0</v>
      </c>
      <c r="O239" s="42">
        <v>0</v>
      </c>
      <c r="Q239" s="42">
        <v>0</v>
      </c>
      <c r="S239" s="42">
        <v>-94228959</v>
      </c>
    </row>
    <row r="240" spans="1:19" ht="18.75">
      <c r="A240" s="7" t="s">
        <v>639</v>
      </c>
      <c r="B240" s="7"/>
      <c r="C240" s="7">
        <v>14030702</v>
      </c>
      <c r="E240" s="57">
        <v>0</v>
      </c>
      <c r="G240" s="57">
        <v>1812</v>
      </c>
      <c r="I240" s="42">
        <v>0</v>
      </c>
      <c r="K240" s="42">
        <v>0</v>
      </c>
      <c r="M240" s="42">
        <v>0</v>
      </c>
      <c r="O240" s="42">
        <v>0</v>
      </c>
      <c r="Q240" s="42">
        <v>0</v>
      </c>
      <c r="S240" s="42">
        <v>-45715796</v>
      </c>
    </row>
    <row r="241" spans="1:19" ht="18.75">
      <c r="A241" s="7" t="s">
        <v>640</v>
      </c>
      <c r="B241" s="7"/>
      <c r="C241" s="7" t="s">
        <v>879</v>
      </c>
      <c r="E241" s="57">
        <v>0</v>
      </c>
      <c r="G241" s="57">
        <v>678</v>
      </c>
      <c r="I241" s="42">
        <v>0</v>
      </c>
      <c r="K241" s="42">
        <v>0</v>
      </c>
      <c r="M241" s="42">
        <v>0</v>
      </c>
      <c r="O241" s="42">
        <v>0</v>
      </c>
      <c r="Q241" s="42">
        <v>0</v>
      </c>
      <c r="S241" s="42">
        <v>-153962</v>
      </c>
    </row>
    <row r="242" spans="1:19" ht="18.75">
      <c r="A242" s="7" t="s">
        <v>641</v>
      </c>
      <c r="B242" s="7"/>
      <c r="C242" s="7" t="s">
        <v>880</v>
      </c>
      <c r="E242" s="57">
        <v>0</v>
      </c>
      <c r="G242" s="57">
        <v>300</v>
      </c>
      <c r="I242" s="42">
        <v>0</v>
      </c>
      <c r="K242" s="42">
        <v>0</v>
      </c>
      <c r="M242" s="42">
        <v>0</v>
      </c>
      <c r="O242" s="42">
        <v>0</v>
      </c>
      <c r="Q242" s="42">
        <v>0</v>
      </c>
      <c r="S242" s="42">
        <v>-20891247</v>
      </c>
    </row>
    <row r="243" spans="1:19" ht="18.75">
      <c r="A243" s="7" t="s">
        <v>642</v>
      </c>
      <c r="B243" s="7"/>
      <c r="C243" s="7" t="s">
        <v>880</v>
      </c>
      <c r="E243" s="57">
        <v>0</v>
      </c>
      <c r="G243" s="57">
        <v>400</v>
      </c>
      <c r="I243" s="42">
        <v>0</v>
      </c>
      <c r="K243" s="42">
        <v>0</v>
      </c>
      <c r="M243" s="42">
        <v>0</v>
      </c>
      <c r="O243" s="42">
        <v>0</v>
      </c>
      <c r="Q243" s="42">
        <v>0</v>
      </c>
      <c r="S243" s="42">
        <v>669247914</v>
      </c>
    </row>
    <row r="244" spans="1:19" ht="18.75">
      <c r="A244" s="7" t="s">
        <v>643</v>
      </c>
      <c r="B244" s="7"/>
      <c r="C244" s="7" t="s">
        <v>867</v>
      </c>
      <c r="E244" s="57">
        <v>0</v>
      </c>
      <c r="G244" s="57">
        <v>2200</v>
      </c>
      <c r="I244" s="42">
        <v>0</v>
      </c>
      <c r="K244" s="42">
        <v>0</v>
      </c>
      <c r="M244" s="42">
        <v>0</v>
      </c>
      <c r="O244" s="42">
        <v>0</v>
      </c>
      <c r="Q244" s="42">
        <v>0</v>
      </c>
      <c r="S244" s="42">
        <v>2439834474</v>
      </c>
    </row>
    <row r="245" spans="1:19" ht="18.75">
      <c r="A245" s="7" t="s">
        <v>644</v>
      </c>
      <c r="B245" s="7"/>
      <c r="C245" s="7" t="s">
        <v>867</v>
      </c>
      <c r="E245" s="57">
        <v>0</v>
      </c>
      <c r="G245" s="57">
        <v>2400</v>
      </c>
      <c r="I245" s="42">
        <v>0</v>
      </c>
      <c r="K245" s="42">
        <v>0</v>
      </c>
      <c r="M245" s="42">
        <v>0</v>
      </c>
      <c r="O245" s="42">
        <v>0</v>
      </c>
      <c r="Q245" s="42">
        <v>0</v>
      </c>
      <c r="S245" s="42">
        <v>22390776496</v>
      </c>
    </row>
    <row r="246" spans="1:19" ht="18.75">
      <c r="A246" s="7" t="s">
        <v>645</v>
      </c>
      <c r="B246" s="7"/>
      <c r="C246" s="7" t="s">
        <v>867</v>
      </c>
      <c r="E246" s="57">
        <v>0</v>
      </c>
      <c r="G246" s="57">
        <v>2600</v>
      </c>
      <c r="I246" s="42">
        <v>0</v>
      </c>
      <c r="K246" s="42">
        <v>0</v>
      </c>
      <c r="M246" s="42">
        <v>0</v>
      </c>
      <c r="O246" s="42">
        <v>0</v>
      </c>
      <c r="Q246" s="42">
        <v>0</v>
      </c>
      <c r="S246" s="42">
        <v>16555509658</v>
      </c>
    </row>
    <row r="247" spans="1:19" ht="18.75">
      <c r="A247" s="7" t="s">
        <v>646</v>
      </c>
      <c r="B247" s="7"/>
      <c r="C247" s="7" t="s">
        <v>867</v>
      </c>
      <c r="E247" s="57">
        <v>0</v>
      </c>
      <c r="G247" s="57">
        <v>2800</v>
      </c>
      <c r="I247" s="42">
        <v>0</v>
      </c>
      <c r="K247" s="42">
        <v>0</v>
      </c>
      <c r="M247" s="42">
        <v>0</v>
      </c>
      <c r="O247" s="42">
        <v>0</v>
      </c>
      <c r="Q247" s="42">
        <v>0</v>
      </c>
      <c r="S247" s="42">
        <v>20194880</v>
      </c>
    </row>
    <row r="248" spans="1:19" ht="18.75">
      <c r="A248" s="7" t="s">
        <v>647</v>
      </c>
      <c r="B248" s="7"/>
      <c r="C248" s="7" t="s">
        <v>867</v>
      </c>
      <c r="E248" s="57">
        <v>0</v>
      </c>
      <c r="G248" s="57">
        <v>3000</v>
      </c>
      <c r="I248" s="42">
        <v>0</v>
      </c>
      <c r="K248" s="42">
        <v>0</v>
      </c>
      <c r="M248" s="42">
        <v>0</v>
      </c>
      <c r="O248" s="42">
        <v>0</v>
      </c>
      <c r="Q248" s="42">
        <v>0</v>
      </c>
      <c r="S248" s="42">
        <v>229223854</v>
      </c>
    </row>
    <row r="249" spans="1:19" ht="18.75">
      <c r="A249" s="7" t="s">
        <v>648</v>
      </c>
      <c r="B249" s="7"/>
      <c r="C249" s="7" t="s">
        <v>874</v>
      </c>
      <c r="E249" s="57">
        <v>0</v>
      </c>
      <c r="G249" s="57">
        <v>2200</v>
      </c>
      <c r="I249" s="42">
        <v>0</v>
      </c>
      <c r="K249" s="42">
        <v>0</v>
      </c>
      <c r="M249" s="42">
        <v>0</v>
      </c>
      <c r="O249" s="42">
        <v>0</v>
      </c>
      <c r="Q249" s="42">
        <v>0</v>
      </c>
      <c r="S249" s="42">
        <v>-5841124526</v>
      </c>
    </row>
    <row r="250" spans="1:19" ht="18.75">
      <c r="A250" s="7" t="s">
        <v>649</v>
      </c>
      <c r="B250" s="7"/>
      <c r="C250" s="7" t="s">
        <v>874</v>
      </c>
      <c r="E250" s="57">
        <v>0</v>
      </c>
      <c r="G250" s="57">
        <v>2400</v>
      </c>
      <c r="I250" s="42">
        <v>0</v>
      </c>
      <c r="K250" s="42">
        <v>0</v>
      </c>
      <c r="M250" s="42">
        <v>0</v>
      </c>
      <c r="O250" s="42">
        <v>0</v>
      </c>
      <c r="Q250" s="42">
        <v>0</v>
      </c>
      <c r="S250" s="42">
        <v>5723640855</v>
      </c>
    </row>
    <row r="251" spans="1:19" ht="18.75">
      <c r="A251" s="7" t="s">
        <v>650</v>
      </c>
      <c r="B251" s="7"/>
      <c r="C251" s="7" t="s">
        <v>874</v>
      </c>
      <c r="E251" s="57">
        <v>0</v>
      </c>
      <c r="G251" s="57">
        <v>2600</v>
      </c>
      <c r="I251" s="42">
        <v>0</v>
      </c>
      <c r="K251" s="42">
        <v>0</v>
      </c>
      <c r="M251" s="42">
        <v>0</v>
      </c>
      <c r="O251" s="42">
        <v>0</v>
      </c>
      <c r="Q251" s="42">
        <v>0</v>
      </c>
      <c r="S251" s="42">
        <v>42321000</v>
      </c>
    </row>
    <row r="252" spans="1:19" ht="18.75">
      <c r="A252" s="7" t="s">
        <v>651</v>
      </c>
      <c r="B252" s="7"/>
      <c r="C252" s="7" t="s">
        <v>873</v>
      </c>
      <c r="E252" s="57">
        <v>0</v>
      </c>
      <c r="G252" s="57">
        <v>2400</v>
      </c>
      <c r="I252" s="42">
        <v>0</v>
      </c>
      <c r="K252" s="42">
        <v>0</v>
      </c>
      <c r="M252" s="42">
        <v>0</v>
      </c>
      <c r="O252" s="42">
        <v>0</v>
      </c>
      <c r="Q252" s="42">
        <v>0</v>
      </c>
      <c r="S252" s="42">
        <v>11229706892</v>
      </c>
    </row>
    <row r="253" spans="1:19" ht="18.75">
      <c r="A253" s="7" t="s">
        <v>652</v>
      </c>
      <c r="B253" s="7"/>
      <c r="C253" s="7" t="s">
        <v>873</v>
      </c>
      <c r="E253" s="57">
        <v>0</v>
      </c>
      <c r="G253" s="57">
        <v>2600</v>
      </c>
      <c r="I253" s="42">
        <v>0</v>
      </c>
      <c r="K253" s="42">
        <v>0</v>
      </c>
      <c r="M253" s="42">
        <v>0</v>
      </c>
      <c r="O253" s="42">
        <v>0</v>
      </c>
      <c r="Q253" s="42">
        <v>0</v>
      </c>
      <c r="S253" s="42">
        <v>3870078259</v>
      </c>
    </row>
    <row r="254" spans="1:19" ht="18.75">
      <c r="A254" s="7" t="s">
        <v>653</v>
      </c>
      <c r="B254" s="7"/>
      <c r="C254" s="7" t="s">
        <v>881</v>
      </c>
      <c r="E254" s="57">
        <v>0</v>
      </c>
      <c r="G254" s="57">
        <v>1800</v>
      </c>
      <c r="I254" s="42">
        <v>0</v>
      </c>
      <c r="K254" s="42">
        <v>0</v>
      </c>
      <c r="M254" s="42">
        <v>0</v>
      </c>
      <c r="O254" s="42">
        <v>0</v>
      </c>
      <c r="Q254" s="42">
        <v>0</v>
      </c>
      <c r="S254" s="42">
        <v>-70431</v>
      </c>
    </row>
    <row r="255" spans="1:19" ht="18.75">
      <c r="A255" s="7" t="s">
        <v>654</v>
      </c>
      <c r="B255" s="7"/>
      <c r="C255" s="7" t="s">
        <v>881</v>
      </c>
      <c r="E255" s="57">
        <v>0</v>
      </c>
      <c r="G255" s="57">
        <v>2000</v>
      </c>
      <c r="I255" s="42">
        <v>0</v>
      </c>
      <c r="K255" s="42">
        <v>0</v>
      </c>
      <c r="M255" s="42">
        <v>0</v>
      </c>
      <c r="O255" s="42">
        <v>0</v>
      </c>
      <c r="Q255" s="42">
        <v>0</v>
      </c>
      <c r="S255" s="42">
        <v>8478811</v>
      </c>
    </row>
    <row r="256" spans="1:19" ht="18.75">
      <c r="A256" s="7" t="s">
        <v>655</v>
      </c>
      <c r="B256" s="7"/>
      <c r="C256" s="7" t="s">
        <v>881</v>
      </c>
      <c r="E256" s="57">
        <v>0</v>
      </c>
      <c r="G256" s="57">
        <v>2200</v>
      </c>
      <c r="I256" s="42">
        <v>0</v>
      </c>
      <c r="K256" s="42">
        <v>0</v>
      </c>
      <c r="M256" s="42">
        <v>0</v>
      </c>
      <c r="O256" s="42">
        <v>0</v>
      </c>
      <c r="Q256" s="42">
        <v>0</v>
      </c>
      <c r="S256" s="42">
        <v>-12846853812</v>
      </c>
    </row>
    <row r="257" spans="1:19" ht="18.75">
      <c r="A257" s="7" t="s">
        <v>656</v>
      </c>
      <c r="B257" s="7"/>
      <c r="C257" s="7" t="s">
        <v>881</v>
      </c>
      <c r="E257" s="57">
        <v>0</v>
      </c>
      <c r="G257" s="57">
        <v>2400</v>
      </c>
      <c r="I257" s="42">
        <v>0</v>
      </c>
      <c r="K257" s="42">
        <v>0</v>
      </c>
      <c r="M257" s="42">
        <v>0</v>
      </c>
      <c r="O257" s="42">
        <v>0</v>
      </c>
      <c r="Q257" s="42">
        <v>0</v>
      </c>
      <c r="S257" s="42">
        <v>4673488897</v>
      </c>
    </row>
    <row r="258" spans="1:19" ht="18.75">
      <c r="A258" s="7" t="s">
        <v>657</v>
      </c>
      <c r="B258" s="7"/>
      <c r="C258" s="7" t="s">
        <v>881</v>
      </c>
      <c r="E258" s="57">
        <v>0</v>
      </c>
      <c r="G258" s="57">
        <v>2600</v>
      </c>
      <c r="I258" s="42">
        <v>0</v>
      </c>
      <c r="K258" s="42">
        <v>0</v>
      </c>
      <c r="M258" s="42">
        <v>0</v>
      </c>
      <c r="O258" s="42">
        <v>0</v>
      </c>
      <c r="Q258" s="42">
        <v>0</v>
      </c>
      <c r="S258" s="42">
        <v>2141071056</v>
      </c>
    </row>
    <row r="259" spans="1:19" ht="18.75">
      <c r="A259" s="7" t="s">
        <v>658</v>
      </c>
      <c r="B259" s="7"/>
      <c r="C259" s="7" t="s">
        <v>881</v>
      </c>
      <c r="E259" s="57">
        <v>0</v>
      </c>
      <c r="G259" s="57">
        <v>18000</v>
      </c>
      <c r="I259" s="42">
        <v>0</v>
      </c>
      <c r="K259" s="42">
        <v>0</v>
      </c>
      <c r="M259" s="42">
        <v>0</v>
      </c>
      <c r="O259" s="42">
        <v>0</v>
      </c>
      <c r="Q259" s="42">
        <v>0</v>
      </c>
      <c r="S259" s="42">
        <v>-3532236147</v>
      </c>
    </row>
    <row r="260" spans="1:19" ht="18.75">
      <c r="A260" s="7" t="s">
        <v>659</v>
      </c>
      <c r="B260" s="7"/>
      <c r="C260" s="7" t="s">
        <v>881</v>
      </c>
      <c r="E260" s="57">
        <v>0</v>
      </c>
      <c r="G260" s="57">
        <v>20000</v>
      </c>
      <c r="I260" s="42">
        <v>0</v>
      </c>
      <c r="K260" s="42">
        <v>0</v>
      </c>
      <c r="M260" s="42">
        <v>0</v>
      </c>
      <c r="O260" s="42">
        <v>0</v>
      </c>
      <c r="Q260" s="42">
        <v>0</v>
      </c>
      <c r="S260" s="42">
        <v>522833638</v>
      </c>
    </row>
    <row r="261" spans="1:19" ht="18.75">
      <c r="A261" s="7" t="s">
        <v>660</v>
      </c>
      <c r="B261" s="7"/>
      <c r="C261" s="7" t="s">
        <v>879</v>
      </c>
      <c r="E261" s="57">
        <v>0</v>
      </c>
      <c r="G261" s="57">
        <v>4600</v>
      </c>
      <c r="I261" s="42">
        <v>0</v>
      </c>
      <c r="K261" s="42">
        <v>0</v>
      </c>
      <c r="M261" s="42">
        <v>0</v>
      </c>
      <c r="O261" s="42">
        <v>0</v>
      </c>
      <c r="Q261" s="42">
        <v>0</v>
      </c>
      <c r="S261" s="42">
        <v>65594000</v>
      </c>
    </row>
    <row r="262" spans="1:19" ht="18.75">
      <c r="A262" s="7" t="s">
        <v>661</v>
      </c>
      <c r="B262" s="7"/>
      <c r="C262" s="7" t="s">
        <v>878</v>
      </c>
      <c r="E262" s="57">
        <v>0</v>
      </c>
      <c r="G262" s="57">
        <v>4130</v>
      </c>
      <c r="I262" s="42">
        <v>0</v>
      </c>
      <c r="K262" s="42">
        <v>0</v>
      </c>
      <c r="M262" s="42">
        <v>0</v>
      </c>
      <c r="O262" s="42">
        <v>0</v>
      </c>
      <c r="Q262" s="42">
        <v>0</v>
      </c>
      <c r="S262" s="42">
        <v>1084222</v>
      </c>
    </row>
    <row r="263" spans="1:19" ht="18.75">
      <c r="A263" s="7" t="s">
        <v>662</v>
      </c>
      <c r="B263" s="7"/>
      <c r="C263" s="7" t="s">
        <v>878</v>
      </c>
      <c r="E263" s="57">
        <v>0</v>
      </c>
      <c r="G263" s="57">
        <v>6130</v>
      </c>
      <c r="I263" s="42">
        <v>0</v>
      </c>
      <c r="K263" s="42">
        <v>0</v>
      </c>
      <c r="M263" s="42">
        <v>0</v>
      </c>
      <c r="O263" s="42">
        <v>0</v>
      </c>
      <c r="Q263" s="42">
        <v>0</v>
      </c>
      <c r="S263" s="42">
        <v>-478944</v>
      </c>
    </row>
    <row r="264" spans="1:19" ht="18.75">
      <c r="A264" s="7" t="s">
        <v>663</v>
      </c>
      <c r="B264" s="7"/>
      <c r="C264" s="7" t="s">
        <v>878</v>
      </c>
      <c r="E264" s="57">
        <v>0</v>
      </c>
      <c r="G264" s="57">
        <v>7130</v>
      </c>
      <c r="I264" s="42">
        <v>0</v>
      </c>
      <c r="K264" s="42">
        <v>0</v>
      </c>
      <c r="M264" s="42">
        <v>0</v>
      </c>
      <c r="O264" s="42">
        <v>0</v>
      </c>
      <c r="Q264" s="42">
        <v>0</v>
      </c>
      <c r="S264" s="42">
        <v>32010000</v>
      </c>
    </row>
    <row r="265" spans="1:19" ht="18.75">
      <c r="A265" s="7" t="s">
        <v>664</v>
      </c>
      <c r="B265" s="7"/>
      <c r="C265" s="7" t="s">
        <v>882</v>
      </c>
      <c r="E265" s="57">
        <v>0</v>
      </c>
      <c r="G265" s="57">
        <v>2000</v>
      </c>
      <c r="I265" s="42">
        <v>0</v>
      </c>
      <c r="K265" s="42">
        <v>0</v>
      </c>
      <c r="M265" s="42">
        <v>0</v>
      </c>
      <c r="O265" s="42">
        <v>0</v>
      </c>
      <c r="Q265" s="42">
        <v>0</v>
      </c>
      <c r="S265" s="42">
        <v>-68022290</v>
      </c>
    </row>
    <row r="266" spans="1:19" ht="18.75">
      <c r="A266" s="7" t="s">
        <v>665</v>
      </c>
      <c r="B266" s="7"/>
      <c r="C266" s="7" t="s">
        <v>882</v>
      </c>
      <c r="E266" s="57">
        <v>0</v>
      </c>
      <c r="G266" s="57">
        <v>2200</v>
      </c>
      <c r="I266" s="42">
        <v>0</v>
      </c>
      <c r="K266" s="42">
        <v>0</v>
      </c>
      <c r="M266" s="42">
        <v>0</v>
      </c>
      <c r="O266" s="42">
        <v>0</v>
      </c>
      <c r="Q266" s="42">
        <v>0</v>
      </c>
      <c r="S266" s="42">
        <v>-77641744</v>
      </c>
    </row>
    <row r="267" spans="1:19" ht="18.75">
      <c r="A267" s="7" t="s">
        <v>666</v>
      </c>
      <c r="B267" s="7"/>
      <c r="C267" s="7" t="s">
        <v>882</v>
      </c>
      <c r="E267" s="57">
        <v>0</v>
      </c>
      <c r="G267" s="57">
        <v>2400</v>
      </c>
      <c r="I267" s="42">
        <v>0</v>
      </c>
      <c r="K267" s="42">
        <v>0</v>
      </c>
      <c r="M267" s="42">
        <v>0</v>
      </c>
      <c r="O267" s="42">
        <v>0</v>
      </c>
      <c r="Q267" s="42">
        <v>0</v>
      </c>
      <c r="S267" s="42">
        <v>-459039426</v>
      </c>
    </row>
    <row r="268" spans="1:19" ht="18.75">
      <c r="A268" s="7" t="s">
        <v>667</v>
      </c>
      <c r="B268" s="7"/>
      <c r="C268" s="7" t="s">
        <v>882</v>
      </c>
      <c r="E268" s="57">
        <v>0</v>
      </c>
      <c r="G268" s="57">
        <v>1900</v>
      </c>
      <c r="I268" s="42">
        <v>0</v>
      </c>
      <c r="K268" s="42">
        <v>0</v>
      </c>
      <c r="M268" s="42">
        <v>0</v>
      </c>
      <c r="O268" s="42">
        <v>0</v>
      </c>
      <c r="Q268" s="42">
        <v>0</v>
      </c>
      <c r="S268" s="42">
        <v>-158887</v>
      </c>
    </row>
    <row r="269" spans="1:19" ht="18.75">
      <c r="A269" s="7" t="s">
        <v>668</v>
      </c>
      <c r="B269" s="7"/>
      <c r="C269" s="7" t="s">
        <v>882</v>
      </c>
      <c r="E269" s="57">
        <v>0</v>
      </c>
      <c r="G269" s="57">
        <v>2000</v>
      </c>
      <c r="I269" s="42">
        <v>0</v>
      </c>
      <c r="K269" s="42">
        <v>0</v>
      </c>
      <c r="M269" s="42">
        <v>0</v>
      </c>
      <c r="O269" s="42">
        <v>0</v>
      </c>
      <c r="Q269" s="42">
        <v>0</v>
      </c>
      <c r="S269" s="42">
        <v>-857775</v>
      </c>
    </row>
    <row r="270" spans="1:19" ht="18.75">
      <c r="A270" s="7" t="s">
        <v>669</v>
      </c>
      <c r="B270" s="7"/>
      <c r="C270" s="7" t="s">
        <v>882</v>
      </c>
      <c r="E270" s="57">
        <v>0</v>
      </c>
      <c r="G270" s="57">
        <v>2200</v>
      </c>
      <c r="I270" s="42">
        <v>0</v>
      </c>
      <c r="K270" s="42">
        <v>0</v>
      </c>
      <c r="M270" s="42">
        <v>0</v>
      </c>
      <c r="O270" s="42">
        <v>0</v>
      </c>
      <c r="Q270" s="42">
        <v>0</v>
      </c>
      <c r="S270" s="42">
        <v>-4693604898</v>
      </c>
    </row>
    <row r="271" spans="1:19" ht="18.75">
      <c r="A271" s="7" t="s">
        <v>670</v>
      </c>
      <c r="B271" s="7"/>
      <c r="C271" s="7" t="s">
        <v>882</v>
      </c>
      <c r="E271" s="57">
        <v>0</v>
      </c>
      <c r="G271" s="57">
        <v>2400</v>
      </c>
      <c r="I271" s="42">
        <v>0</v>
      </c>
      <c r="K271" s="42">
        <v>0</v>
      </c>
      <c r="M271" s="42">
        <v>0</v>
      </c>
      <c r="O271" s="42">
        <v>0</v>
      </c>
      <c r="Q271" s="42">
        <v>0</v>
      </c>
      <c r="S271" s="42">
        <v>-501061632</v>
      </c>
    </row>
    <row r="272" spans="1:19" ht="18.75">
      <c r="A272" s="7" t="s">
        <v>671</v>
      </c>
      <c r="B272" s="7"/>
      <c r="C272" s="7" t="s">
        <v>882</v>
      </c>
      <c r="E272" s="57">
        <v>0</v>
      </c>
      <c r="G272" s="57">
        <v>2600</v>
      </c>
      <c r="I272" s="42">
        <v>0</v>
      </c>
      <c r="K272" s="42">
        <v>0</v>
      </c>
      <c r="M272" s="42">
        <v>0</v>
      </c>
      <c r="O272" s="42">
        <v>0</v>
      </c>
      <c r="Q272" s="42">
        <v>0</v>
      </c>
      <c r="S272" s="42">
        <v>9505565432</v>
      </c>
    </row>
    <row r="273" spans="1:19" ht="18.75">
      <c r="A273" s="7" t="s">
        <v>672</v>
      </c>
      <c r="B273" s="7"/>
      <c r="C273" s="7" t="s">
        <v>883</v>
      </c>
      <c r="E273" s="57">
        <v>0</v>
      </c>
      <c r="G273" s="57">
        <v>1400</v>
      </c>
      <c r="I273" s="42">
        <v>0</v>
      </c>
      <c r="K273" s="42">
        <v>0</v>
      </c>
      <c r="M273" s="42">
        <v>0</v>
      </c>
      <c r="O273" s="42">
        <v>0</v>
      </c>
      <c r="Q273" s="42">
        <v>0</v>
      </c>
      <c r="S273" s="42">
        <v>1477027408</v>
      </c>
    </row>
    <row r="274" spans="1:19" ht="18.75">
      <c r="A274" s="7" t="s">
        <v>673</v>
      </c>
      <c r="B274" s="7"/>
      <c r="C274" s="7" t="s">
        <v>883</v>
      </c>
      <c r="E274" s="57">
        <v>0</v>
      </c>
      <c r="G274" s="57">
        <v>1500</v>
      </c>
      <c r="I274" s="42">
        <v>0</v>
      </c>
      <c r="K274" s="42">
        <v>0</v>
      </c>
      <c r="M274" s="42">
        <v>0</v>
      </c>
      <c r="O274" s="42">
        <v>0</v>
      </c>
      <c r="Q274" s="42">
        <v>0</v>
      </c>
      <c r="S274" s="42">
        <v>517518000</v>
      </c>
    </row>
    <row r="275" spans="1:19" ht="18.75">
      <c r="A275" s="7" t="s">
        <v>674</v>
      </c>
      <c r="B275" s="7"/>
      <c r="C275" s="7">
        <v>14030605</v>
      </c>
      <c r="E275" s="57">
        <v>0</v>
      </c>
      <c r="G275" s="57">
        <v>650</v>
      </c>
      <c r="I275" s="42">
        <v>0</v>
      </c>
      <c r="K275" s="42">
        <v>0</v>
      </c>
      <c r="M275" s="42">
        <v>0</v>
      </c>
      <c r="O275" s="42">
        <v>0</v>
      </c>
      <c r="Q275" s="42">
        <v>0</v>
      </c>
      <c r="S275" s="42">
        <v>30000</v>
      </c>
    </row>
    <row r="276" spans="1:19" ht="18.75">
      <c r="A276" s="7" t="s">
        <v>675</v>
      </c>
      <c r="B276" s="7"/>
      <c r="C276" s="7" t="s">
        <v>876</v>
      </c>
      <c r="E276" s="57">
        <v>0</v>
      </c>
      <c r="G276" s="57">
        <v>3890</v>
      </c>
      <c r="I276" s="42">
        <v>0</v>
      </c>
      <c r="K276" s="42">
        <v>0</v>
      </c>
      <c r="M276" s="42">
        <v>0</v>
      </c>
      <c r="O276" s="42">
        <v>0</v>
      </c>
      <c r="Q276" s="42">
        <v>0</v>
      </c>
      <c r="S276" s="42">
        <v>11449935</v>
      </c>
    </row>
    <row r="277" spans="1:19" ht="18.75">
      <c r="A277" s="7" t="s">
        <v>676</v>
      </c>
      <c r="B277" s="7"/>
      <c r="C277" s="7" t="s">
        <v>876</v>
      </c>
      <c r="E277" s="57">
        <v>0</v>
      </c>
      <c r="G277" s="57">
        <v>4390</v>
      </c>
      <c r="I277" s="42">
        <v>0</v>
      </c>
      <c r="K277" s="42">
        <v>0</v>
      </c>
      <c r="M277" s="42">
        <v>0</v>
      </c>
      <c r="O277" s="42">
        <v>0</v>
      </c>
      <c r="Q277" s="42">
        <v>0</v>
      </c>
      <c r="S277" s="42">
        <v>1410992727</v>
      </c>
    </row>
    <row r="278" spans="1:19" ht="18.75">
      <c r="A278" s="7" t="s">
        <v>677</v>
      </c>
      <c r="B278" s="7"/>
      <c r="C278" s="7">
        <v>14030625</v>
      </c>
      <c r="E278" s="57">
        <v>0</v>
      </c>
      <c r="G278" s="57">
        <v>800</v>
      </c>
      <c r="I278" s="42">
        <v>0</v>
      </c>
      <c r="K278" s="42">
        <v>0</v>
      </c>
      <c r="M278" s="42">
        <v>0</v>
      </c>
      <c r="O278" s="42">
        <v>0</v>
      </c>
      <c r="Q278" s="42">
        <v>0</v>
      </c>
      <c r="S278" s="42">
        <v>-878516</v>
      </c>
    </row>
    <row r="279" spans="1:19" ht="18.75">
      <c r="A279" s="7" t="s">
        <v>678</v>
      </c>
      <c r="B279" s="7"/>
      <c r="C279" s="7">
        <v>14030625</v>
      </c>
      <c r="E279" s="57">
        <v>0</v>
      </c>
      <c r="G279" s="57">
        <v>900</v>
      </c>
      <c r="I279" s="42">
        <v>0</v>
      </c>
      <c r="K279" s="42">
        <v>0</v>
      </c>
      <c r="M279" s="42">
        <v>0</v>
      </c>
      <c r="O279" s="42">
        <v>0</v>
      </c>
      <c r="Q279" s="42">
        <v>0</v>
      </c>
      <c r="S279" s="42">
        <v>-6085983</v>
      </c>
    </row>
    <row r="280" spans="1:19" ht="18.75">
      <c r="A280" s="7" t="s">
        <v>679</v>
      </c>
      <c r="B280" s="7"/>
      <c r="C280" s="7">
        <v>14030625</v>
      </c>
      <c r="E280" s="57">
        <v>0</v>
      </c>
      <c r="G280" s="57">
        <v>950</v>
      </c>
      <c r="I280" s="42">
        <v>0</v>
      </c>
      <c r="K280" s="42">
        <v>0</v>
      </c>
      <c r="M280" s="42">
        <v>0</v>
      </c>
      <c r="O280" s="42">
        <v>0</v>
      </c>
      <c r="Q280" s="42">
        <v>0</v>
      </c>
      <c r="S280" s="42">
        <v>1500000</v>
      </c>
    </row>
    <row r="281" spans="1:19" ht="18.75">
      <c r="A281" s="7" t="s">
        <v>680</v>
      </c>
      <c r="B281" s="7"/>
      <c r="C281" s="7">
        <v>14030625</v>
      </c>
      <c r="E281" s="57">
        <v>0</v>
      </c>
      <c r="G281" s="57">
        <v>1000</v>
      </c>
      <c r="I281" s="42">
        <v>0</v>
      </c>
      <c r="K281" s="42">
        <v>0</v>
      </c>
      <c r="M281" s="42">
        <v>0</v>
      </c>
      <c r="O281" s="42">
        <v>0</v>
      </c>
      <c r="Q281" s="42">
        <v>0</v>
      </c>
      <c r="S281" s="42">
        <v>260185000</v>
      </c>
    </row>
    <row r="282" spans="1:19" ht="18.75">
      <c r="A282" s="7" t="s">
        <v>681</v>
      </c>
      <c r="B282" s="7"/>
      <c r="C282" s="7">
        <v>14030715</v>
      </c>
      <c r="E282" s="57">
        <v>0</v>
      </c>
      <c r="G282" s="57">
        <v>900</v>
      </c>
      <c r="I282" s="42">
        <v>0</v>
      </c>
      <c r="K282" s="42">
        <v>0</v>
      </c>
      <c r="M282" s="42">
        <v>0</v>
      </c>
      <c r="O282" s="42">
        <v>0</v>
      </c>
      <c r="Q282" s="42">
        <v>0</v>
      </c>
      <c r="S282" s="42">
        <v>-41063930</v>
      </c>
    </row>
    <row r="283" spans="1:19" ht="18.75">
      <c r="A283" s="7" t="s">
        <v>682</v>
      </c>
      <c r="B283" s="7"/>
      <c r="C283" s="7">
        <v>14030715</v>
      </c>
      <c r="E283" s="57">
        <v>0</v>
      </c>
      <c r="G283" s="57">
        <v>950</v>
      </c>
      <c r="I283" s="42">
        <v>0</v>
      </c>
      <c r="K283" s="42">
        <v>0</v>
      </c>
      <c r="M283" s="42">
        <v>0</v>
      </c>
      <c r="O283" s="42">
        <v>0</v>
      </c>
      <c r="Q283" s="42">
        <v>0</v>
      </c>
      <c r="S283" s="42">
        <v>-2306393</v>
      </c>
    </row>
    <row r="284" spans="1:19" ht="18.75">
      <c r="A284" s="7" t="s">
        <v>683</v>
      </c>
      <c r="B284" s="7"/>
      <c r="C284" s="7">
        <v>14030820</v>
      </c>
      <c r="E284" s="57">
        <v>0</v>
      </c>
      <c r="G284" s="57">
        <v>800</v>
      </c>
      <c r="I284" s="42">
        <v>0</v>
      </c>
      <c r="K284" s="42">
        <v>0</v>
      </c>
      <c r="M284" s="42">
        <v>0</v>
      </c>
      <c r="O284" s="42">
        <v>0</v>
      </c>
      <c r="Q284" s="42">
        <v>0</v>
      </c>
      <c r="S284" s="42">
        <v>-200098185</v>
      </c>
    </row>
    <row r="285" spans="1:19" ht="18.75">
      <c r="A285" s="7" t="s">
        <v>684</v>
      </c>
      <c r="B285" s="7"/>
      <c r="C285" s="7">
        <v>14030820</v>
      </c>
      <c r="E285" s="57">
        <v>0</v>
      </c>
      <c r="G285" s="57">
        <v>900</v>
      </c>
      <c r="I285" s="42">
        <v>0</v>
      </c>
      <c r="K285" s="42">
        <v>0</v>
      </c>
      <c r="M285" s="42">
        <v>0</v>
      </c>
      <c r="O285" s="42">
        <v>0</v>
      </c>
      <c r="Q285" s="42">
        <v>0</v>
      </c>
      <c r="S285" s="42">
        <v>13073000</v>
      </c>
    </row>
    <row r="286" spans="1:19" ht="18.75">
      <c r="A286" s="7" t="s">
        <v>685</v>
      </c>
      <c r="B286" s="7"/>
      <c r="C286" s="7">
        <v>14030820</v>
      </c>
      <c r="E286" s="57">
        <v>0</v>
      </c>
      <c r="G286" s="57">
        <v>1000</v>
      </c>
      <c r="I286" s="42">
        <v>0</v>
      </c>
      <c r="K286" s="42">
        <v>0</v>
      </c>
      <c r="M286" s="42">
        <v>0</v>
      </c>
      <c r="O286" s="42">
        <v>0</v>
      </c>
      <c r="Q286" s="42">
        <v>0</v>
      </c>
      <c r="S286" s="42">
        <v>100000</v>
      </c>
    </row>
    <row r="287" spans="1:19" ht="18.75">
      <c r="A287" s="7" t="s">
        <v>686</v>
      </c>
      <c r="B287" s="7"/>
      <c r="C287" s="7">
        <v>14030820</v>
      </c>
      <c r="E287" s="57">
        <v>0</v>
      </c>
      <c r="G287" s="57">
        <v>1100</v>
      </c>
      <c r="I287" s="42">
        <v>0</v>
      </c>
      <c r="K287" s="42">
        <v>0</v>
      </c>
      <c r="M287" s="42">
        <v>0</v>
      </c>
      <c r="O287" s="42">
        <v>0</v>
      </c>
      <c r="Q287" s="42">
        <v>0</v>
      </c>
      <c r="S287" s="42">
        <v>360000</v>
      </c>
    </row>
    <row r="288" spans="1:19" ht="18.75">
      <c r="A288" s="7" t="s">
        <v>687</v>
      </c>
      <c r="B288" s="7"/>
      <c r="C288" s="7">
        <v>14030820</v>
      </c>
      <c r="E288" s="57">
        <v>0</v>
      </c>
      <c r="G288" s="57">
        <v>1200</v>
      </c>
      <c r="I288" s="42">
        <v>0</v>
      </c>
      <c r="K288" s="42">
        <v>0</v>
      </c>
      <c r="M288" s="42">
        <v>0</v>
      </c>
      <c r="O288" s="42">
        <v>0</v>
      </c>
      <c r="Q288" s="42">
        <v>0</v>
      </c>
      <c r="S288" s="42">
        <v>510000</v>
      </c>
    </row>
    <row r="289" spans="1:19" ht="18.75">
      <c r="A289" s="7" t="s">
        <v>688</v>
      </c>
      <c r="B289" s="7"/>
      <c r="C289" s="7">
        <v>14030820</v>
      </c>
      <c r="E289" s="57">
        <v>0</v>
      </c>
      <c r="G289" s="57">
        <v>1300</v>
      </c>
      <c r="I289" s="42">
        <v>0</v>
      </c>
      <c r="K289" s="42">
        <v>0</v>
      </c>
      <c r="M289" s="42">
        <v>0</v>
      </c>
      <c r="O289" s="42">
        <v>0</v>
      </c>
      <c r="Q289" s="42">
        <v>0</v>
      </c>
      <c r="S289" s="42">
        <v>160000</v>
      </c>
    </row>
    <row r="290" spans="1:19" ht="18.75">
      <c r="A290" s="7" t="s">
        <v>689</v>
      </c>
      <c r="B290" s="7"/>
      <c r="C290" s="7">
        <v>14030820</v>
      </c>
      <c r="E290" s="57">
        <v>0</v>
      </c>
      <c r="G290" s="57">
        <v>1400</v>
      </c>
      <c r="I290" s="42">
        <v>0</v>
      </c>
      <c r="K290" s="42">
        <v>0</v>
      </c>
      <c r="M290" s="42">
        <v>0</v>
      </c>
      <c r="O290" s="42">
        <v>0</v>
      </c>
      <c r="Q290" s="42">
        <v>0</v>
      </c>
      <c r="S290" s="42">
        <v>280000</v>
      </c>
    </row>
    <row r="291" spans="1:19" ht="18.75">
      <c r="A291" s="7" t="s">
        <v>690</v>
      </c>
      <c r="B291" s="7"/>
      <c r="C291" s="7">
        <v>14030820</v>
      </c>
      <c r="E291" s="57">
        <v>0</v>
      </c>
      <c r="G291" s="57">
        <v>1500</v>
      </c>
      <c r="I291" s="42">
        <v>0</v>
      </c>
      <c r="K291" s="42">
        <v>0</v>
      </c>
      <c r="M291" s="42">
        <v>0</v>
      </c>
      <c r="O291" s="42">
        <v>0</v>
      </c>
      <c r="Q291" s="42">
        <v>0</v>
      </c>
      <c r="S291" s="42">
        <v>260000</v>
      </c>
    </row>
    <row r="292" spans="1:19" ht="18.75">
      <c r="A292" s="7" t="s">
        <v>691</v>
      </c>
      <c r="B292" s="7"/>
      <c r="C292" s="7" t="s">
        <v>884</v>
      </c>
      <c r="E292" s="57">
        <v>0</v>
      </c>
      <c r="G292" s="57">
        <v>1800</v>
      </c>
      <c r="I292" s="42">
        <v>0</v>
      </c>
      <c r="K292" s="42">
        <v>0</v>
      </c>
      <c r="M292" s="42">
        <v>0</v>
      </c>
      <c r="O292" s="42">
        <v>0</v>
      </c>
      <c r="Q292" s="42">
        <v>0</v>
      </c>
      <c r="S292" s="42">
        <v>-40882152</v>
      </c>
    </row>
    <row r="293" spans="1:19" ht="18.75">
      <c r="A293" s="7" t="s">
        <v>692</v>
      </c>
      <c r="B293" s="7"/>
      <c r="C293" s="7" t="s">
        <v>884</v>
      </c>
      <c r="E293" s="57">
        <v>0</v>
      </c>
      <c r="G293" s="57">
        <v>2000</v>
      </c>
      <c r="I293" s="42">
        <v>0</v>
      </c>
      <c r="K293" s="42">
        <v>0</v>
      </c>
      <c r="M293" s="42">
        <v>0</v>
      </c>
      <c r="O293" s="42">
        <v>0</v>
      </c>
      <c r="Q293" s="42">
        <v>0</v>
      </c>
      <c r="S293" s="42">
        <v>-192772</v>
      </c>
    </row>
    <row r="294" spans="1:19" ht="18.75">
      <c r="A294" s="7" t="s">
        <v>693</v>
      </c>
      <c r="B294" s="7"/>
      <c r="C294" s="7" t="s">
        <v>884</v>
      </c>
      <c r="E294" s="57">
        <v>0</v>
      </c>
      <c r="G294" s="57">
        <v>2200</v>
      </c>
      <c r="I294" s="42">
        <v>0</v>
      </c>
      <c r="K294" s="42">
        <v>0</v>
      </c>
      <c r="M294" s="42">
        <v>0</v>
      </c>
      <c r="O294" s="42">
        <v>0</v>
      </c>
      <c r="Q294" s="42">
        <v>0</v>
      </c>
      <c r="S294" s="42">
        <v>-5751836730</v>
      </c>
    </row>
    <row r="295" spans="1:19" ht="18.75">
      <c r="A295" s="7" t="s">
        <v>694</v>
      </c>
      <c r="B295" s="7"/>
      <c r="C295" s="7" t="s">
        <v>884</v>
      </c>
      <c r="E295" s="57">
        <v>0</v>
      </c>
      <c r="G295" s="57">
        <v>2400</v>
      </c>
      <c r="I295" s="42">
        <v>0</v>
      </c>
      <c r="K295" s="42">
        <v>0</v>
      </c>
      <c r="M295" s="42">
        <v>0</v>
      </c>
      <c r="O295" s="42">
        <v>0</v>
      </c>
      <c r="Q295" s="42">
        <v>0</v>
      </c>
      <c r="S295" s="42">
        <v>-2980321221</v>
      </c>
    </row>
    <row r="296" spans="1:19" ht="18.75">
      <c r="A296" s="7" t="s">
        <v>695</v>
      </c>
      <c r="B296" s="7"/>
      <c r="C296" s="7" t="s">
        <v>884</v>
      </c>
      <c r="E296" s="57">
        <v>0</v>
      </c>
      <c r="G296" s="57">
        <v>2600</v>
      </c>
      <c r="I296" s="42">
        <v>0</v>
      </c>
      <c r="K296" s="42">
        <v>0</v>
      </c>
      <c r="M296" s="42">
        <v>0</v>
      </c>
      <c r="O296" s="42">
        <v>0</v>
      </c>
      <c r="Q296" s="42">
        <v>0</v>
      </c>
      <c r="S296" s="42">
        <v>-2334873624</v>
      </c>
    </row>
    <row r="297" spans="1:19" ht="18.75">
      <c r="A297" s="7" t="s">
        <v>696</v>
      </c>
      <c r="B297" s="7"/>
      <c r="C297" s="7" t="s">
        <v>884</v>
      </c>
      <c r="E297" s="57">
        <v>0</v>
      </c>
      <c r="G297" s="57">
        <v>2800</v>
      </c>
      <c r="I297" s="42">
        <v>0</v>
      </c>
      <c r="K297" s="42">
        <v>0</v>
      </c>
      <c r="M297" s="42">
        <v>0</v>
      </c>
      <c r="O297" s="42">
        <v>0</v>
      </c>
      <c r="Q297" s="42">
        <v>0</v>
      </c>
      <c r="S297" s="42">
        <v>-200367293</v>
      </c>
    </row>
    <row r="298" spans="1:19" ht="18.75">
      <c r="A298" s="7" t="s">
        <v>697</v>
      </c>
      <c r="B298" s="7"/>
      <c r="C298" s="7" t="s">
        <v>885</v>
      </c>
      <c r="E298" s="57">
        <v>0</v>
      </c>
      <c r="G298" s="57">
        <v>550</v>
      </c>
      <c r="I298" s="42">
        <v>0</v>
      </c>
      <c r="K298" s="42">
        <v>0</v>
      </c>
      <c r="M298" s="42">
        <v>0</v>
      </c>
      <c r="O298" s="42">
        <v>0</v>
      </c>
      <c r="Q298" s="42">
        <v>0</v>
      </c>
      <c r="S298" s="42">
        <v>-347796</v>
      </c>
    </row>
    <row r="299" spans="1:19" ht="18.75">
      <c r="A299" s="7" t="s">
        <v>698</v>
      </c>
      <c r="B299" s="7"/>
      <c r="C299" s="7" t="s">
        <v>885</v>
      </c>
      <c r="E299" s="57">
        <v>0</v>
      </c>
      <c r="G299" s="57">
        <v>650</v>
      </c>
      <c r="I299" s="42">
        <v>0</v>
      </c>
      <c r="K299" s="42">
        <v>0</v>
      </c>
      <c r="M299" s="42">
        <v>0</v>
      </c>
      <c r="O299" s="42">
        <v>0</v>
      </c>
      <c r="Q299" s="42">
        <v>0</v>
      </c>
      <c r="S299" s="42">
        <v>-318301970</v>
      </c>
    </row>
    <row r="300" spans="1:19" ht="18.75">
      <c r="A300" s="7" t="s">
        <v>699</v>
      </c>
      <c r="B300" s="7"/>
      <c r="C300" s="7" t="s">
        <v>885</v>
      </c>
      <c r="E300" s="57">
        <v>0</v>
      </c>
      <c r="G300" s="57">
        <v>1000</v>
      </c>
      <c r="I300" s="42">
        <v>0</v>
      </c>
      <c r="K300" s="42">
        <v>0</v>
      </c>
      <c r="M300" s="42">
        <v>0</v>
      </c>
      <c r="O300" s="42">
        <v>0</v>
      </c>
      <c r="Q300" s="42">
        <v>0</v>
      </c>
      <c r="S300" s="42">
        <v>1040852755</v>
      </c>
    </row>
    <row r="301" spans="1:19" ht="18.75">
      <c r="A301" s="7" t="s">
        <v>700</v>
      </c>
      <c r="B301" s="7"/>
      <c r="C301" s="7" t="s">
        <v>885</v>
      </c>
      <c r="E301" s="57">
        <v>0</v>
      </c>
      <c r="G301" s="57">
        <v>950</v>
      </c>
      <c r="I301" s="42">
        <v>0</v>
      </c>
      <c r="K301" s="42">
        <v>0</v>
      </c>
      <c r="M301" s="42">
        <v>0</v>
      </c>
      <c r="O301" s="42">
        <v>0</v>
      </c>
      <c r="Q301" s="42">
        <v>0</v>
      </c>
      <c r="S301" s="42">
        <v>-25809538006</v>
      </c>
    </row>
    <row r="302" spans="1:19" ht="18.75">
      <c r="A302" s="7" t="s">
        <v>701</v>
      </c>
      <c r="B302" s="7"/>
      <c r="C302" s="7" t="s">
        <v>885</v>
      </c>
      <c r="E302" s="57">
        <v>0</v>
      </c>
      <c r="G302" s="57">
        <v>1150</v>
      </c>
      <c r="I302" s="42">
        <v>0</v>
      </c>
      <c r="K302" s="42">
        <v>0</v>
      </c>
      <c r="M302" s="42">
        <v>0</v>
      </c>
      <c r="O302" s="42">
        <v>0</v>
      </c>
      <c r="Q302" s="42">
        <v>0</v>
      </c>
      <c r="S302" s="42">
        <v>3252436541</v>
      </c>
    </row>
    <row r="303" spans="1:19" ht="18.75">
      <c r="A303" s="7" t="s">
        <v>702</v>
      </c>
      <c r="B303" s="7"/>
      <c r="C303" s="7" t="s">
        <v>885</v>
      </c>
      <c r="E303" s="57">
        <v>0</v>
      </c>
      <c r="G303" s="57">
        <v>1250</v>
      </c>
      <c r="I303" s="42">
        <v>0</v>
      </c>
      <c r="K303" s="42">
        <v>0</v>
      </c>
      <c r="M303" s="42">
        <v>0</v>
      </c>
      <c r="O303" s="42">
        <v>0</v>
      </c>
      <c r="Q303" s="42">
        <v>0</v>
      </c>
      <c r="S303" s="42">
        <v>2221178697</v>
      </c>
    </row>
    <row r="304" spans="1:19" ht="18.75">
      <c r="A304" s="7" t="s">
        <v>703</v>
      </c>
      <c r="B304" s="7"/>
      <c r="C304" s="7" t="s">
        <v>886</v>
      </c>
      <c r="E304" s="57">
        <v>0</v>
      </c>
      <c r="G304" s="57">
        <v>6000</v>
      </c>
      <c r="I304" s="42">
        <v>0</v>
      </c>
      <c r="K304" s="42">
        <v>0</v>
      </c>
      <c r="M304" s="42">
        <v>0</v>
      </c>
      <c r="O304" s="42">
        <v>0</v>
      </c>
      <c r="Q304" s="42">
        <v>0</v>
      </c>
      <c r="S304" s="42">
        <v>-262165315</v>
      </c>
    </row>
    <row r="305" spans="1:19" ht="18.75">
      <c r="A305" s="7" t="s">
        <v>704</v>
      </c>
      <c r="B305" s="7"/>
      <c r="C305" s="7" t="s">
        <v>886</v>
      </c>
      <c r="E305" s="57">
        <v>0</v>
      </c>
      <c r="G305" s="57">
        <v>7000</v>
      </c>
      <c r="I305" s="42">
        <v>0</v>
      </c>
      <c r="K305" s="42">
        <v>0</v>
      </c>
      <c r="M305" s="42">
        <v>0</v>
      </c>
      <c r="O305" s="42">
        <v>0</v>
      </c>
      <c r="Q305" s="42">
        <v>0</v>
      </c>
      <c r="S305" s="42">
        <v>920116954</v>
      </c>
    </row>
    <row r="306" spans="1:19" ht="18.75">
      <c r="A306" s="7" t="s">
        <v>705</v>
      </c>
      <c r="B306" s="7"/>
      <c r="C306" s="7" t="s">
        <v>886</v>
      </c>
      <c r="E306" s="57">
        <v>0</v>
      </c>
      <c r="G306" s="57">
        <v>7500</v>
      </c>
      <c r="I306" s="42">
        <v>0</v>
      </c>
      <c r="K306" s="42">
        <v>0</v>
      </c>
      <c r="M306" s="42">
        <v>0</v>
      </c>
      <c r="O306" s="42">
        <v>0</v>
      </c>
      <c r="Q306" s="42">
        <v>0</v>
      </c>
      <c r="S306" s="42">
        <v>149614</v>
      </c>
    </row>
    <row r="307" spans="1:19" ht="18.75">
      <c r="A307" s="7" t="s">
        <v>706</v>
      </c>
      <c r="B307" s="7"/>
      <c r="C307" s="7" t="s">
        <v>886</v>
      </c>
      <c r="E307" s="57">
        <v>0</v>
      </c>
      <c r="G307" s="57">
        <v>8000</v>
      </c>
      <c r="I307" s="42">
        <v>0</v>
      </c>
      <c r="K307" s="42">
        <v>0</v>
      </c>
      <c r="M307" s="42">
        <v>0</v>
      </c>
      <c r="O307" s="42">
        <v>0</v>
      </c>
      <c r="Q307" s="42">
        <v>0</v>
      </c>
      <c r="S307" s="42">
        <v>167799949</v>
      </c>
    </row>
    <row r="308" spans="1:19" ht="18.75">
      <c r="A308" s="7" t="s">
        <v>707</v>
      </c>
      <c r="B308" s="7"/>
      <c r="C308" s="7" t="s">
        <v>886</v>
      </c>
      <c r="E308" s="57">
        <v>0</v>
      </c>
      <c r="G308" s="57">
        <v>9000</v>
      </c>
      <c r="I308" s="42">
        <v>0</v>
      </c>
      <c r="K308" s="42">
        <v>0</v>
      </c>
      <c r="M308" s="42">
        <v>0</v>
      </c>
      <c r="O308" s="42">
        <v>0</v>
      </c>
      <c r="Q308" s="42">
        <v>0</v>
      </c>
      <c r="S308" s="42">
        <v>-4997862384</v>
      </c>
    </row>
    <row r="309" spans="1:19" ht="18.75">
      <c r="A309" s="7" t="s">
        <v>708</v>
      </c>
      <c r="B309" s="7"/>
      <c r="C309" s="7" t="s">
        <v>887</v>
      </c>
      <c r="E309" s="57">
        <v>0</v>
      </c>
      <c r="G309" s="57">
        <v>18000</v>
      </c>
      <c r="I309" s="42">
        <v>0</v>
      </c>
      <c r="K309" s="42">
        <v>0</v>
      </c>
      <c r="M309" s="42">
        <v>0</v>
      </c>
      <c r="O309" s="42">
        <v>0</v>
      </c>
      <c r="Q309" s="42">
        <v>0</v>
      </c>
      <c r="S309" s="42">
        <v>4844349650</v>
      </c>
    </row>
    <row r="310" spans="1:19" ht="18.75">
      <c r="A310" s="7" t="s">
        <v>709</v>
      </c>
      <c r="B310" s="7"/>
      <c r="C310" s="7" t="s">
        <v>887</v>
      </c>
      <c r="E310" s="57">
        <v>0</v>
      </c>
      <c r="G310" s="57">
        <v>20000</v>
      </c>
      <c r="I310" s="42">
        <v>0</v>
      </c>
      <c r="K310" s="42">
        <v>0</v>
      </c>
      <c r="M310" s="42">
        <v>0</v>
      </c>
      <c r="O310" s="42">
        <v>0</v>
      </c>
      <c r="Q310" s="42">
        <v>0</v>
      </c>
      <c r="S310" s="42">
        <v>-4063073773</v>
      </c>
    </row>
    <row r="311" spans="1:19" ht="18.75">
      <c r="A311" s="7" t="s">
        <v>710</v>
      </c>
      <c r="B311" s="7"/>
      <c r="C311" s="7">
        <v>14031002</v>
      </c>
      <c r="E311" s="57">
        <v>0</v>
      </c>
      <c r="G311" s="57">
        <v>17000</v>
      </c>
      <c r="I311" s="42">
        <v>0</v>
      </c>
      <c r="K311" s="42">
        <v>0</v>
      </c>
      <c r="M311" s="42">
        <v>0</v>
      </c>
      <c r="O311" s="42">
        <v>0</v>
      </c>
      <c r="Q311" s="42">
        <v>0</v>
      </c>
      <c r="S311" s="42">
        <v>6140473973</v>
      </c>
    </row>
    <row r="312" spans="1:19" ht="18.75">
      <c r="A312" s="7" t="s">
        <v>711</v>
      </c>
      <c r="B312" s="7"/>
      <c r="C312" s="7">
        <v>14031002</v>
      </c>
      <c r="E312" s="57">
        <v>0</v>
      </c>
      <c r="G312" s="57">
        <v>18000</v>
      </c>
      <c r="I312" s="42">
        <v>0</v>
      </c>
      <c r="K312" s="42">
        <v>0</v>
      </c>
      <c r="M312" s="42">
        <v>0</v>
      </c>
      <c r="O312" s="42">
        <v>0</v>
      </c>
      <c r="Q312" s="42">
        <v>0</v>
      </c>
      <c r="S312" s="42">
        <v>11881528</v>
      </c>
    </row>
    <row r="313" spans="1:19" ht="18.75">
      <c r="A313" s="7" t="s">
        <v>712</v>
      </c>
      <c r="B313" s="7"/>
      <c r="C313" s="7">
        <v>14031002</v>
      </c>
      <c r="E313" s="57">
        <v>0</v>
      </c>
      <c r="G313" s="57">
        <v>19000</v>
      </c>
      <c r="I313" s="42">
        <v>0</v>
      </c>
      <c r="K313" s="42">
        <v>0</v>
      </c>
      <c r="M313" s="42">
        <v>0</v>
      </c>
      <c r="O313" s="42">
        <v>0</v>
      </c>
      <c r="Q313" s="42">
        <v>0</v>
      </c>
      <c r="S313" s="42">
        <v>239838348</v>
      </c>
    </row>
    <row r="314" spans="1:19" ht="18.75">
      <c r="A314" s="7" t="s">
        <v>713</v>
      </c>
      <c r="B314" s="7"/>
      <c r="C314" s="7">
        <v>14031002</v>
      </c>
      <c r="E314" s="57">
        <v>0</v>
      </c>
      <c r="G314" s="57">
        <v>20000</v>
      </c>
      <c r="I314" s="42">
        <v>0</v>
      </c>
      <c r="K314" s="42">
        <v>0</v>
      </c>
      <c r="M314" s="42">
        <v>0</v>
      </c>
      <c r="O314" s="42">
        <v>0</v>
      </c>
      <c r="Q314" s="42">
        <v>0</v>
      </c>
      <c r="S314" s="42">
        <v>-4270570172</v>
      </c>
    </row>
    <row r="315" spans="1:19" ht="18.75">
      <c r="A315" s="7" t="s">
        <v>714</v>
      </c>
      <c r="B315" s="7"/>
      <c r="C315" s="7">
        <v>14031030</v>
      </c>
      <c r="E315" s="57">
        <v>0</v>
      </c>
      <c r="G315" s="57">
        <v>9000</v>
      </c>
      <c r="I315" s="42">
        <v>0</v>
      </c>
      <c r="K315" s="42">
        <v>0</v>
      </c>
      <c r="M315" s="42">
        <v>0</v>
      </c>
      <c r="O315" s="42">
        <v>0</v>
      </c>
      <c r="Q315" s="42">
        <v>0</v>
      </c>
      <c r="S315" s="42">
        <v>3614561910</v>
      </c>
    </row>
    <row r="316" spans="1:19" ht="18.75">
      <c r="A316" s="7" t="s">
        <v>715</v>
      </c>
      <c r="B316" s="7"/>
      <c r="C316" s="7">
        <v>14031030</v>
      </c>
      <c r="E316" s="57">
        <v>0</v>
      </c>
      <c r="G316" s="57">
        <v>9500</v>
      </c>
      <c r="I316" s="42">
        <v>0</v>
      </c>
      <c r="K316" s="42">
        <v>0</v>
      </c>
      <c r="M316" s="42">
        <v>0</v>
      </c>
      <c r="O316" s="42">
        <v>0</v>
      </c>
      <c r="Q316" s="42">
        <v>0</v>
      </c>
      <c r="S316" s="42">
        <v>3949101531</v>
      </c>
    </row>
    <row r="317" spans="1:19" ht="18.75">
      <c r="A317" s="7" t="s">
        <v>716</v>
      </c>
      <c r="B317" s="7"/>
      <c r="C317" s="7">
        <v>14031030</v>
      </c>
      <c r="E317" s="57">
        <v>0</v>
      </c>
      <c r="G317" s="57">
        <v>10000</v>
      </c>
      <c r="I317" s="42">
        <v>0</v>
      </c>
      <c r="K317" s="42">
        <v>0</v>
      </c>
      <c r="M317" s="42">
        <v>0</v>
      </c>
      <c r="O317" s="42">
        <v>0</v>
      </c>
      <c r="Q317" s="42">
        <v>0</v>
      </c>
      <c r="S317" s="42">
        <v>937917433</v>
      </c>
    </row>
    <row r="318" spans="1:19" ht="18.75">
      <c r="A318" s="7" t="s">
        <v>717</v>
      </c>
      <c r="B318" s="7"/>
      <c r="C318" s="7">
        <v>14031030</v>
      </c>
      <c r="E318" s="57">
        <v>0</v>
      </c>
      <c r="G318" s="57">
        <v>11000</v>
      </c>
      <c r="I318" s="42">
        <v>0</v>
      </c>
      <c r="K318" s="42">
        <v>0</v>
      </c>
      <c r="M318" s="42">
        <v>0</v>
      </c>
      <c r="O318" s="42">
        <v>0</v>
      </c>
      <c r="Q318" s="42">
        <v>0</v>
      </c>
      <c r="S318" s="42">
        <v>4828506376</v>
      </c>
    </row>
    <row r="319" spans="1:19" ht="18.75">
      <c r="A319" s="7" t="s">
        <v>718</v>
      </c>
      <c r="B319" s="7"/>
      <c r="C319" s="7">
        <v>14030904</v>
      </c>
      <c r="E319" s="57">
        <v>0</v>
      </c>
      <c r="G319" s="57">
        <v>13000</v>
      </c>
      <c r="I319" s="42">
        <v>0</v>
      </c>
      <c r="K319" s="42">
        <v>0</v>
      </c>
      <c r="M319" s="42">
        <v>0</v>
      </c>
      <c r="O319" s="42">
        <v>0</v>
      </c>
      <c r="Q319" s="42">
        <v>0</v>
      </c>
      <c r="S319" s="42">
        <v>217241097</v>
      </c>
    </row>
    <row r="320" spans="1:19" ht="18.75">
      <c r="A320" s="7" t="s">
        <v>719</v>
      </c>
      <c r="B320" s="7"/>
      <c r="C320" s="7" t="s">
        <v>888</v>
      </c>
      <c r="E320" s="57">
        <v>0</v>
      </c>
      <c r="G320" s="57">
        <v>950</v>
      </c>
      <c r="I320" s="42">
        <v>0</v>
      </c>
      <c r="K320" s="42">
        <v>0</v>
      </c>
      <c r="M320" s="42">
        <v>0</v>
      </c>
      <c r="O320" s="42">
        <v>0</v>
      </c>
      <c r="Q320" s="42">
        <v>0</v>
      </c>
      <c r="S320" s="42">
        <v>-8734603178</v>
      </c>
    </row>
    <row r="321" spans="1:19" ht="18.75">
      <c r="A321" s="7" t="s">
        <v>720</v>
      </c>
      <c r="B321" s="7"/>
      <c r="C321" s="7" t="s">
        <v>888</v>
      </c>
      <c r="E321" s="57">
        <v>0</v>
      </c>
      <c r="G321" s="57">
        <v>850</v>
      </c>
      <c r="I321" s="42">
        <v>0</v>
      </c>
      <c r="K321" s="42">
        <v>0</v>
      </c>
      <c r="M321" s="42">
        <v>0</v>
      </c>
      <c r="O321" s="42">
        <v>0</v>
      </c>
      <c r="Q321" s="42">
        <v>0</v>
      </c>
      <c r="S321" s="42">
        <v>-926442080</v>
      </c>
    </row>
    <row r="322" spans="1:19" ht="18.75">
      <c r="A322" s="7" t="s">
        <v>721</v>
      </c>
      <c r="B322" s="7"/>
      <c r="C322" s="7" t="s">
        <v>889</v>
      </c>
      <c r="E322" s="57">
        <v>0</v>
      </c>
      <c r="G322" s="57">
        <v>1900</v>
      </c>
      <c r="I322" s="42">
        <v>0</v>
      </c>
      <c r="K322" s="42">
        <v>0</v>
      </c>
      <c r="M322" s="42">
        <v>0</v>
      </c>
      <c r="O322" s="42">
        <v>0</v>
      </c>
      <c r="Q322" s="42">
        <v>0</v>
      </c>
      <c r="S322" s="42">
        <v>-24176586</v>
      </c>
    </row>
    <row r="323" spans="1:19" ht="18.75">
      <c r="A323" s="7" t="s">
        <v>722</v>
      </c>
      <c r="B323" s="7"/>
      <c r="C323" s="7" t="s">
        <v>889</v>
      </c>
      <c r="E323" s="57">
        <v>0</v>
      </c>
      <c r="G323" s="57">
        <v>2400</v>
      </c>
      <c r="I323" s="42">
        <v>0</v>
      </c>
      <c r="K323" s="42">
        <v>0</v>
      </c>
      <c r="M323" s="42">
        <v>0</v>
      </c>
      <c r="O323" s="42">
        <v>0</v>
      </c>
      <c r="Q323" s="42">
        <v>0</v>
      </c>
      <c r="S323" s="42">
        <v>-34543016566</v>
      </c>
    </row>
    <row r="324" spans="1:19" ht="18.75">
      <c r="A324" s="7" t="s">
        <v>723</v>
      </c>
      <c r="B324" s="7"/>
      <c r="C324" s="7" t="s">
        <v>889</v>
      </c>
      <c r="E324" s="57">
        <v>0</v>
      </c>
      <c r="G324" s="57">
        <v>2800</v>
      </c>
      <c r="I324" s="42">
        <v>0</v>
      </c>
      <c r="K324" s="42">
        <v>0</v>
      </c>
      <c r="M324" s="42">
        <v>0</v>
      </c>
      <c r="O324" s="42">
        <v>0</v>
      </c>
      <c r="Q324" s="42">
        <v>0</v>
      </c>
      <c r="S324" s="42">
        <v>-10349584530</v>
      </c>
    </row>
    <row r="325" spans="1:19" ht="18.75">
      <c r="A325" s="7" t="s">
        <v>724</v>
      </c>
      <c r="B325" s="7"/>
      <c r="C325" s="7" t="s">
        <v>889</v>
      </c>
      <c r="E325" s="57">
        <v>0</v>
      </c>
      <c r="G325" s="57">
        <v>2800</v>
      </c>
      <c r="I325" s="42">
        <v>0</v>
      </c>
      <c r="K325" s="42">
        <v>0</v>
      </c>
      <c r="M325" s="42">
        <v>0</v>
      </c>
      <c r="O325" s="42">
        <v>0</v>
      </c>
      <c r="Q325" s="42">
        <v>0</v>
      </c>
      <c r="S325" s="42">
        <v>528948532</v>
      </c>
    </row>
    <row r="326" spans="1:19" ht="18.75">
      <c r="A326" s="7" t="s">
        <v>725</v>
      </c>
      <c r="B326" s="7"/>
      <c r="C326" s="7" t="s">
        <v>889</v>
      </c>
      <c r="E326" s="57">
        <v>0</v>
      </c>
      <c r="G326" s="57">
        <v>3000</v>
      </c>
      <c r="I326" s="42">
        <v>0</v>
      </c>
      <c r="K326" s="42">
        <v>0</v>
      </c>
      <c r="M326" s="42">
        <v>0</v>
      </c>
      <c r="O326" s="42">
        <v>0</v>
      </c>
      <c r="Q326" s="42">
        <v>0</v>
      </c>
      <c r="S326" s="42">
        <v>-1006613100</v>
      </c>
    </row>
    <row r="327" spans="1:19" ht="18.75">
      <c r="A327" s="7" t="s">
        <v>726</v>
      </c>
      <c r="B327" s="7"/>
      <c r="C327" s="7" t="s">
        <v>889</v>
      </c>
      <c r="E327" s="57">
        <v>0</v>
      </c>
      <c r="G327" s="57">
        <v>2000</v>
      </c>
      <c r="I327" s="42">
        <v>0</v>
      </c>
      <c r="K327" s="42">
        <v>0</v>
      </c>
      <c r="M327" s="42">
        <v>0</v>
      </c>
      <c r="O327" s="42">
        <v>0</v>
      </c>
      <c r="Q327" s="42">
        <v>0</v>
      </c>
      <c r="S327" s="42">
        <v>-274261533</v>
      </c>
    </row>
    <row r="328" spans="1:19" ht="18.75">
      <c r="A328" s="7" t="s">
        <v>727</v>
      </c>
      <c r="B328" s="7"/>
      <c r="C328" s="7" t="s">
        <v>890</v>
      </c>
      <c r="E328" s="57">
        <v>0</v>
      </c>
      <c r="G328" s="57">
        <v>3</v>
      </c>
      <c r="I328" s="42">
        <v>0</v>
      </c>
      <c r="K328" s="42">
        <v>0</v>
      </c>
      <c r="M328" s="42">
        <v>0</v>
      </c>
      <c r="O328" s="42">
        <v>0</v>
      </c>
      <c r="Q328" s="42">
        <v>0</v>
      </c>
      <c r="S328" s="42">
        <v>-12747386310</v>
      </c>
    </row>
    <row r="329" spans="1:19" ht="18.75">
      <c r="A329" s="7" t="s">
        <v>728</v>
      </c>
      <c r="B329" s="7"/>
      <c r="C329" s="7" t="s">
        <v>889</v>
      </c>
      <c r="E329" s="57">
        <v>0</v>
      </c>
      <c r="G329" s="57">
        <v>2600</v>
      </c>
      <c r="I329" s="42">
        <v>0</v>
      </c>
      <c r="K329" s="42">
        <v>0</v>
      </c>
      <c r="M329" s="42">
        <v>0</v>
      </c>
      <c r="O329" s="42">
        <v>0</v>
      </c>
      <c r="Q329" s="42">
        <v>0</v>
      </c>
      <c r="S329" s="42">
        <v>-10386860177</v>
      </c>
    </row>
    <row r="330" spans="1:19" ht="18.75">
      <c r="A330" s="7" t="s">
        <v>729</v>
      </c>
      <c r="B330" s="7"/>
      <c r="C330" s="7" t="s">
        <v>889</v>
      </c>
      <c r="E330" s="57">
        <v>0</v>
      </c>
      <c r="G330" s="57">
        <v>3000</v>
      </c>
      <c r="I330" s="42">
        <v>0</v>
      </c>
      <c r="K330" s="42">
        <v>0</v>
      </c>
      <c r="M330" s="42">
        <v>0</v>
      </c>
      <c r="O330" s="42">
        <v>0</v>
      </c>
      <c r="Q330" s="42">
        <v>0</v>
      </c>
      <c r="S330" s="42">
        <v>5723124140</v>
      </c>
    </row>
    <row r="331" spans="1:19" ht="18.75">
      <c r="A331" s="7" t="s">
        <v>730</v>
      </c>
      <c r="B331" s="7"/>
      <c r="C331" s="7" t="s">
        <v>889</v>
      </c>
      <c r="E331" s="57">
        <v>0</v>
      </c>
      <c r="G331" s="57">
        <v>3250</v>
      </c>
      <c r="I331" s="42">
        <v>0</v>
      </c>
      <c r="K331" s="42">
        <v>0</v>
      </c>
      <c r="M331" s="42">
        <v>0</v>
      </c>
      <c r="O331" s="42">
        <v>0</v>
      </c>
      <c r="Q331" s="42">
        <v>0</v>
      </c>
      <c r="S331" s="42">
        <v>4431037185</v>
      </c>
    </row>
    <row r="332" spans="1:19" ht="18.75">
      <c r="A332" s="7" t="s">
        <v>731</v>
      </c>
      <c r="B332" s="7"/>
      <c r="C332" s="7" t="s">
        <v>889</v>
      </c>
      <c r="E332" s="57">
        <v>0</v>
      </c>
      <c r="G332" s="57">
        <v>3500</v>
      </c>
      <c r="I332" s="42">
        <v>0</v>
      </c>
      <c r="K332" s="42">
        <v>0</v>
      </c>
      <c r="M332" s="42">
        <v>0</v>
      </c>
      <c r="O332" s="42">
        <v>0</v>
      </c>
      <c r="Q332" s="42">
        <v>0</v>
      </c>
      <c r="S332" s="42">
        <v>16655179998</v>
      </c>
    </row>
    <row r="333" spans="1:19" ht="18.75">
      <c r="A333" s="7" t="s">
        <v>732</v>
      </c>
      <c r="B333" s="7"/>
      <c r="C333" s="7" t="s">
        <v>889</v>
      </c>
      <c r="E333" s="57">
        <v>0</v>
      </c>
      <c r="G333" s="57">
        <v>3750</v>
      </c>
      <c r="I333" s="42">
        <v>0</v>
      </c>
      <c r="K333" s="42">
        <v>0</v>
      </c>
      <c r="M333" s="42">
        <v>0</v>
      </c>
      <c r="O333" s="42">
        <v>0</v>
      </c>
      <c r="Q333" s="42">
        <v>0</v>
      </c>
      <c r="S333" s="42">
        <v>1557343476</v>
      </c>
    </row>
    <row r="334" spans="1:19" ht="18.75">
      <c r="A334" s="7" t="s">
        <v>733</v>
      </c>
      <c r="B334" s="7"/>
      <c r="C334" s="7">
        <v>14030918</v>
      </c>
      <c r="E334" s="57">
        <v>0</v>
      </c>
      <c r="G334" s="57">
        <v>3200</v>
      </c>
      <c r="I334" s="42">
        <v>0</v>
      </c>
      <c r="K334" s="42">
        <v>0</v>
      </c>
      <c r="M334" s="42">
        <v>0</v>
      </c>
      <c r="O334" s="42">
        <v>0</v>
      </c>
      <c r="Q334" s="42">
        <v>0</v>
      </c>
      <c r="S334" s="42">
        <v>3897794494</v>
      </c>
    </row>
    <row r="335" spans="1:19" ht="18.75">
      <c r="A335" s="7" t="s">
        <v>734</v>
      </c>
      <c r="B335" s="7"/>
      <c r="C335" s="7" t="s">
        <v>887</v>
      </c>
      <c r="E335" s="57">
        <v>0</v>
      </c>
      <c r="G335" s="57">
        <v>2200</v>
      </c>
      <c r="I335" s="42">
        <v>0</v>
      </c>
      <c r="K335" s="42">
        <v>0</v>
      </c>
      <c r="M335" s="42">
        <v>0</v>
      </c>
      <c r="O335" s="42">
        <v>0</v>
      </c>
      <c r="Q335" s="42">
        <v>0</v>
      </c>
      <c r="S335" s="42">
        <v>-30701191335</v>
      </c>
    </row>
    <row r="336" spans="1:19" ht="18.75">
      <c r="A336" s="7" t="s">
        <v>735</v>
      </c>
      <c r="B336" s="7"/>
      <c r="C336" s="7" t="s">
        <v>887</v>
      </c>
      <c r="E336" s="57">
        <v>0</v>
      </c>
      <c r="G336" s="57">
        <v>1500</v>
      </c>
      <c r="I336" s="42">
        <v>0</v>
      </c>
      <c r="K336" s="42">
        <v>0</v>
      </c>
      <c r="M336" s="42">
        <v>0</v>
      </c>
      <c r="O336" s="42">
        <v>0</v>
      </c>
      <c r="Q336" s="42">
        <v>0</v>
      </c>
      <c r="S336" s="42">
        <v>-8812171</v>
      </c>
    </row>
    <row r="337" spans="1:19" ht="18.75">
      <c r="A337" s="7" t="s">
        <v>736</v>
      </c>
      <c r="B337" s="7"/>
      <c r="C337" s="7" t="s">
        <v>887</v>
      </c>
      <c r="E337" s="57">
        <v>0</v>
      </c>
      <c r="G337" s="57">
        <v>1800</v>
      </c>
      <c r="I337" s="42">
        <v>0</v>
      </c>
      <c r="K337" s="42">
        <v>0</v>
      </c>
      <c r="M337" s="42">
        <v>0</v>
      </c>
      <c r="O337" s="42">
        <v>0</v>
      </c>
      <c r="Q337" s="42">
        <v>0</v>
      </c>
      <c r="S337" s="42">
        <v>-7569691</v>
      </c>
    </row>
    <row r="338" spans="1:19" ht="18.75">
      <c r="A338" s="7" t="s">
        <v>737</v>
      </c>
      <c r="B338" s="7"/>
      <c r="C338" s="7" t="s">
        <v>887</v>
      </c>
      <c r="E338" s="57">
        <v>0</v>
      </c>
      <c r="G338" s="57">
        <v>1900</v>
      </c>
      <c r="I338" s="42">
        <v>0</v>
      </c>
      <c r="K338" s="42">
        <v>0</v>
      </c>
      <c r="M338" s="42">
        <v>0</v>
      </c>
      <c r="O338" s="42">
        <v>0</v>
      </c>
      <c r="Q338" s="42">
        <v>0</v>
      </c>
      <c r="S338" s="42">
        <v>-2527877</v>
      </c>
    </row>
    <row r="339" spans="1:19" ht="18.75">
      <c r="A339" s="7" t="s">
        <v>738</v>
      </c>
      <c r="B339" s="7"/>
      <c r="C339" s="7" t="s">
        <v>887</v>
      </c>
      <c r="E339" s="57">
        <v>0</v>
      </c>
      <c r="G339" s="57">
        <v>2000</v>
      </c>
      <c r="I339" s="42">
        <v>0</v>
      </c>
      <c r="K339" s="42">
        <v>0</v>
      </c>
      <c r="M339" s="42">
        <v>0</v>
      </c>
      <c r="O339" s="42">
        <v>0</v>
      </c>
      <c r="Q339" s="42">
        <v>0</v>
      </c>
      <c r="S339" s="42">
        <v>-11236975627</v>
      </c>
    </row>
    <row r="340" spans="1:19" ht="18.75">
      <c r="A340" s="7" t="s">
        <v>739</v>
      </c>
      <c r="B340" s="7"/>
      <c r="C340" s="7" t="s">
        <v>887</v>
      </c>
      <c r="E340" s="57">
        <v>0</v>
      </c>
      <c r="G340" s="57">
        <v>2400</v>
      </c>
      <c r="I340" s="42">
        <v>0</v>
      </c>
      <c r="K340" s="42">
        <v>0</v>
      </c>
      <c r="M340" s="42">
        <v>0</v>
      </c>
      <c r="O340" s="42">
        <v>0</v>
      </c>
      <c r="Q340" s="42">
        <v>0</v>
      </c>
      <c r="S340" s="42">
        <v>-7232970693</v>
      </c>
    </row>
    <row r="341" spans="1:19" ht="18.75">
      <c r="A341" s="7" t="s">
        <v>740</v>
      </c>
      <c r="B341" s="7"/>
      <c r="C341" s="7" t="s">
        <v>887</v>
      </c>
      <c r="E341" s="57">
        <v>0</v>
      </c>
      <c r="G341" s="57">
        <v>2600</v>
      </c>
      <c r="I341" s="42">
        <v>0</v>
      </c>
      <c r="K341" s="42">
        <v>0</v>
      </c>
      <c r="M341" s="42">
        <v>0</v>
      </c>
      <c r="O341" s="42">
        <v>0</v>
      </c>
      <c r="Q341" s="42">
        <v>0</v>
      </c>
      <c r="S341" s="42">
        <v>-540506149</v>
      </c>
    </row>
    <row r="342" spans="1:19" ht="18.75">
      <c r="A342" s="7" t="s">
        <v>741</v>
      </c>
      <c r="B342" s="7"/>
      <c r="C342" s="7" t="s">
        <v>887</v>
      </c>
      <c r="E342" s="57">
        <v>0</v>
      </c>
      <c r="G342" s="57">
        <v>3000</v>
      </c>
      <c r="I342" s="42">
        <v>0</v>
      </c>
      <c r="K342" s="42">
        <v>0</v>
      </c>
      <c r="M342" s="42">
        <v>0</v>
      </c>
      <c r="O342" s="42">
        <v>0</v>
      </c>
      <c r="Q342" s="42">
        <v>0</v>
      </c>
      <c r="S342" s="42">
        <v>-49764958</v>
      </c>
    </row>
    <row r="343" spans="1:19" ht="18.75">
      <c r="A343" s="7" t="s">
        <v>742</v>
      </c>
      <c r="B343" s="7"/>
      <c r="C343" s="7" t="s">
        <v>885</v>
      </c>
      <c r="E343" s="57">
        <v>0</v>
      </c>
      <c r="G343" s="57">
        <v>700</v>
      </c>
      <c r="I343" s="42">
        <v>0</v>
      </c>
      <c r="K343" s="42">
        <v>0</v>
      </c>
      <c r="M343" s="42">
        <v>0</v>
      </c>
      <c r="O343" s="42">
        <v>0</v>
      </c>
      <c r="Q343" s="42">
        <v>0</v>
      </c>
      <c r="S343" s="42">
        <v>-14096011</v>
      </c>
    </row>
    <row r="344" spans="1:19" ht="18.75">
      <c r="A344" s="7" t="s">
        <v>743</v>
      </c>
      <c r="B344" s="7"/>
      <c r="C344" s="7" t="s">
        <v>887</v>
      </c>
      <c r="E344" s="57">
        <v>0</v>
      </c>
      <c r="G344" s="57">
        <v>400</v>
      </c>
      <c r="I344" s="42">
        <v>0</v>
      </c>
      <c r="K344" s="42">
        <v>0</v>
      </c>
      <c r="M344" s="42">
        <v>0</v>
      </c>
      <c r="O344" s="42">
        <v>0</v>
      </c>
      <c r="Q344" s="42">
        <v>0</v>
      </c>
      <c r="S344" s="42">
        <v>-3376386333</v>
      </c>
    </row>
    <row r="345" spans="1:19" ht="18.75">
      <c r="A345" s="7" t="s">
        <v>744</v>
      </c>
      <c r="B345" s="7"/>
      <c r="C345" s="7" t="s">
        <v>887</v>
      </c>
      <c r="E345" s="57">
        <v>0</v>
      </c>
      <c r="G345" s="57">
        <v>500</v>
      </c>
      <c r="I345" s="42">
        <v>0</v>
      </c>
      <c r="K345" s="42">
        <v>0</v>
      </c>
      <c r="M345" s="42">
        <v>0</v>
      </c>
      <c r="O345" s="42">
        <v>0</v>
      </c>
      <c r="Q345" s="42">
        <v>0</v>
      </c>
      <c r="S345" s="42">
        <v>28947223</v>
      </c>
    </row>
    <row r="346" spans="1:19" ht="18.75">
      <c r="A346" s="7" t="s">
        <v>745</v>
      </c>
      <c r="B346" s="7"/>
      <c r="C346" s="7" t="s">
        <v>891</v>
      </c>
      <c r="E346" s="57">
        <v>0</v>
      </c>
      <c r="G346" s="57">
        <v>2200</v>
      </c>
      <c r="I346" s="42">
        <v>0</v>
      </c>
      <c r="K346" s="42">
        <v>0</v>
      </c>
      <c r="M346" s="42">
        <v>0</v>
      </c>
      <c r="O346" s="42">
        <v>0</v>
      </c>
      <c r="Q346" s="42">
        <v>0</v>
      </c>
      <c r="S346" s="42">
        <v>-279692006</v>
      </c>
    </row>
    <row r="347" spans="1:19" ht="18.75">
      <c r="A347" s="7" t="s">
        <v>746</v>
      </c>
      <c r="B347" s="7"/>
      <c r="C347" s="7" t="s">
        <v>891</v>
      </c>
      <c r="E347" s="57">
        <v>0</v>
      </c>
      <c r="G347" s="57">
        <v>2400</v>
      </c>
      <c r="I347" s="42">
        <v>0</v>
      </c>
      <c r="K347" s="42">
        <v>0</v>
      </c>
      <c r="M347" s="42">
        <v>0</v>
      </c>
      <c r="O347" s="42">
        <v>0</v>
      </c>
      <c r="Q347" s="42">
        <v>0</v>
      </c>
      <c r="S347" s="42">
        <v>5071714683</v>
      </c>
    </row>
    <row r="348" spans="1:19" ht="18.75">
      <c r="A348" s="7" t="s">
        <v>747</v>
      </c>
      <c r="B348" s="7"/>
      <c r="C348" s="7" t="s">
        <v>891</v>
      </c>
      <c r="E348" s="57">
        <v>0</v>
      </c>
      <c r="G348" s="57">
        <v>2800</v>
      </c>
      <c r="I348" s="42">
        <v>0</v>
      </c>
      <c r="K348" s="42">
        <v>0</v>
      </c>
      <c r="M348" s="42">
        <v>0</v>
      </c>
      <c r="O348" s="42">
        <v>0</v>
      </c>
      <c r="Q348" s="42">
        <v>0</v>
      </c>
      <c r="S348" s="42">
        <v>13824822</v>
      </c>
    </row>
    <row r="349" spans="1:19" ht="18.75">
      <c r="A349" s="7" t="s">
        <v>748</v>
      </c>
      <c r="B349" s="7"/>
      <c r="C349" s="7" t="s">
        <v>891</v>
      </c>
      <c r="E349" s="57">
        <v>0</v>
      </c>
      <c r="G349" s="57">
        <v>3000</v>
      </c>
      <c r="I349" s="42">
        <v>0</v>
      </c>
      <c r="K349" s="42">
        <v>0</v>
      </c>
      <c r="M349" s="42">
        <v>0</v>
      </c>
      <c r="O349" s="42">
        <v>0</v>
      </c>
      <c r="Q349" s="42">
        <v>0</v>
      </c>
      <c r="S349" s="42">
        <v>3234886000</v>
      </c>
    </row>
    <row r="350" spans="1:19" ht="18.75">
      <c r="A350" s="7" t="s">
        <v>749</v>
      </c>
      <c r="B350" s="7"/>
      <c r="C350" s="7" t="s">
        <v>891</v>
      </c>
      <c r="E350" s="57">
        <v>0</v>
      </c>
      <c r="G350" s="57">
        <v>3250</v>
      </c>
      <c r="I350" s="42">
        <v>0</v>
      </c>
      <c r="K350" s="42">
        <v>0</v>
      </c>
      <c r="M350" s="42">
        <v>0</v>
      </c>
      <c r="O350" s="42">
        <v>0</v>
      </c>
      <c r="Q350" s="42">
        <v>0</v>
      </c>
      <c r="S350" s="42">
        <v>287440000</v>
      </c>
    </row>
    <row r="351" spans="1:19" ht="18.75">
      <c r="A351" s="7" t="s">
        <v>750</v>
      </c>
      <c r="B351" s="7"/>
      <c r="C351" s="7">
        <v>14030918</v>
      </c>
      <c r="E351" s="57">
        <v>0</v>
      </c>
      <c r="G351" s="57">
        <v>3000</v>
      </c>
      <c r="I351" s="42">
        <v>0</v>
      </c>
      <c r="K351" s="42">
        <v>0</v>
      </c>
      <c r="M351" s="42">
        <v>0</v>
      </c>
      <c r="O351" s="42">
        <v>0</v>
      </c>
      <c r="Q351" s="42">
        <v>0</v>
      </c>
      <c r="S351" s="42">
        <v>399808</v>
      </c>
    </row>
    <row r="352" spans="1:19" ht="18.75">
      <c r="A352" s="7" t="s">
        <v>751</v>
      </c>
      <c r="B352" s="7"/>
      <c r="C352" s="7">
        <v>14030918</v>
      </c>
      <c r="E352" s="57">
        <v>0</v>
      </c>
      <c r="G352" s="57">
        <v>3400</v>
      </c>
      <c r="I352" s="42">
        <v>0</v>
      </c>
      <c r="K352" s="42">
        <v>0</v>
      </c>
      <c r="M352" s="42">
        <v>0</v>
      </c>
      <c r="O352" s="42">
        <v>0</v>
      </c>
      <c r="Q352" s="42">
        <v>0</v>
      </c>
      <c r="S352" s="42">
        <v>1801550772</v>
      </c>
    </row>
    <row r="353" spans="1:19" ht="18.75">
      <c r="A353" s="7" t="s">
        <v>752</v>
      </c>
      <c r="B353" s="7"/>
      <c r="C353" s="7">
        <v>14031114</v>
      </c>
      <c r="E353" s="57">
        <v>0</v>
      </c>
      <c r="G353" s="57">
        <v>3400</v>
      </c>
      <c r="I353" s="42">
        <v>0</v>
      </c>
      <c r="K353" s="42">
        <v>0</v>
      </c>
      <c r="M353" s="42">
        <v>0</v>
      </c>
      <c r="O353" s="42">
        <v>0</v>
      </c>
      <c r="Q353" s="42">
        <v>0</v>
      </c>
      <c r="S353" s="42">
        <v>3626041546</v>
      </c>
    </row>
    <row r="354" spans="1:19" ht="18.75">
      <c r="A354" s="7" t="s">
        <v>753</v>
      </c>
      <c r="B354" s="7"/>
      <c r="C354" s="7">
        <v>14031114</v>
      </c>
      <c r="E354" s="57">
        <v>0</v>
      </c>
      <c r="G354" s="57">
        <v>3600</v>
      </c>
      <c r="I354" s="42">
        <v>0</v>
      </c>
      <c r="K354" s="42">
        <v>0</v>
      </c>
      <c r="M354" s="42">
        <v>0</v>
      </c>
      <c r="O354" s="42">
        <v>0</v>
      </c>
      <c r="Q354" s="42">
        <v>0</v>
      </c>
      <c r="S354" s="42">
        <v>-77141469</v>
      </c>
    </row>
    <row r="355" spans="1:19" ht="18.75">
      <c r="A355" s="7" t="s">
        <v>754</v>
      </c>
      <c r="B355" s="7"/>
      <c r="C355" s="7">
        <v>14031114</v>
      </c>
      <c r="E355" s="57">
        <v>0</v>
      </c>
      <c r="G355" s="57">
        <v>3800</v>
      </c>
      <c r="I355" s="42">
        <v>0</v>
      </c>
      <c r="K355" s="42">
        <v>0</v>
      </c>
      <c r="M355" s="42">
        <v>0</v>
      </c>
      <c r="O355" s="42">
        <v>0</v>
      </c>
      <c r="Q355" s="42">
        <v>0</v>
      </c>
      <c r="S355" s="42">
        <v>-253471952</v>
      </c>
    </row>
    <row r="356" spans="1:19" ht="18.75">
      <c r="A356" s="7" t="s">
        <v>755</v>
      </c>
      <c r="B356" s="7"/>
      <c r="C356" s="7">
        <v>14031114</v>
      </c>
      <c r="E356" s="57">
        <v>0</v>
      </c>
      <c r="G356" s="57">
        <v>4000</v>
      </c>
      <c r="I356" s="42">
        <v>0</v>
      </c>
      <c r="K356" s="42">
        <v>0</v>
      </c>
      <c r="M356" s="42">
        <v>0</v>
      </c>
      <c r="O356" s="42">
        <v>0</v>
      </c>
      <c r="Q356" s="42">
        <v>0</v>
      </c>
      <c r="S356" s="42">
        <v>941922753</v>
      </c>
    </row>
    <row r="357" spans="1:19" ht="18.75">
      <c r="A357" s="7" t="s">
        <v>756</v>
      </c>
      <c r="B357" s="7"/>
      <c r="C357" s="7" t="s">
        <v>884</v>
      </c>
      <c r="E357" s="57">
        <v>0</v>
      </c>
      <c r="G357" s="57">
        <v>4000</v>
      </c>
      <c r="I357" s="42">
        <v>0</v>
      </c>
      <c r="K357" s="42">
        <v>0</v>
      </c>
      <c r="M357" s="42">
        <v>0</v>
      </c>
      <c r="O357" s="42">
        <v>0</v>
      </c>
      <c r="Q357" s="42">
        <v>0</v>
      </c>
      <c r="S357" s="42">
        <v>-716407396</v>
      </c>
    </row>
    <row r="358" spans="1:19" ht="18.75">
      <c r="A358" s="7" t="s">
        <v>757</v>
      </c>
      <c r="B358" s="7"/>
      <c r="C358" s="7" t="s">
        <v>884</v>
      </c>
      <c r="E358" s="57">
        <v>0</v>
      </c>
      <c r="G358" s="57">
        <v>4500</v>
      </c>
      <c r="I358" s="42">
        <v>0</v>
      </c>
      <c r="K358" s="42">
        <v>0</v>
      </c>
      <c r="M358" s="42">
        <v>0</v>
      </c>
      <c r="O358" s="42">
        <v>0</v>
      </c>
      <c r="Q358" s="42">
        <v>0</v>
      </c>
      <c r="S358" s="42">
        <v>-206435626</v>
      </c>
    </row>
    <row r="359" spans="1:19" ht="18.75">
      <c r="A359" s="7" t="s">
        <v>758</v>
      </c>
      <c r="B359" s="7"/>
      <c r="C359" s="7" t="s">
        <v>884</v>
      </c>
      <c r="E359" s="57">
        <v>0</v>
      </c>
      <c r="G359" s="57">
        <v>5000</v>
      </c>
      <c r="I359" s="42">
        <v>0</v>
      </c>
      <c r="K359" s="42">
        <v>0</v>
      </c>
      <c r="M359" s="42">
        <v>0</v>
      </c>
      <c r="O359" s="42">
        <v>0</v>
      </c>
      <c r="Q359" s="42">
        <v>0</v>
      </c>
      <c r="S359" s="42">
        <v>8493647</v>
      </c>
    </row>
    <row r="360" spans="1:19" ht="18.75">
      <c r="A360" s="7" t="s">
        <v>759</v>
      </c>
      <c r="B360" s="7"/>
      <c r="C360" s="7" t="s">
        <v>884</v>
      </c>
      <c r="E360" s="57">
        <v>0</v>
      </c>
      <c r="G360" s="57">
        <v>1600</v>
      </c>
      <c r="I360" s="42">
        <v>0</v>
      </c>
      <c r="K360" s="42">
        <v>0</v>
      </c>
      <c r="M360" s="42">
        <v>0</v>
      </c>
      <c r="O360" s="42">
        <v>0</v>
      </c>
      <c r="Q360" s="42">
        <v>0</v>
      </c>
      <c r="S360" s="42">
        <v>-286540071</v>
      </c>
    </row>
    <row r="361" spans="1:19" ht="18.75">
      <c r="A361" s="7" t="s">
        <v>760</v>
      </c>
      <c r="B361" s="7"/>
      <c r="C361" s="7" t="s">
        <v>884</v>
      </c>
      <c r="E361" s="57">
        <v>0</v>
      </c>
      <c r="G361" s="57">
        <v>1800</v>
      </c>
      <c r="I361" s="42">
        <v>0</v>
      </c>
      <c r="K361" s="42">
        <v>0</v>
      </c>
      <c r="M361" s="42">
        <v>0</v>
      </c>
      <c r="O361" s="42">
        <v>0</v>
      </c>
      <c r="Q361" s="42">
        <v>0</v>
      </c>
      <c r="S361" s="42">
        <v>-1310167818</v>
      </c>
    </row>
    <row r="362" spans="1:19" ht="18.75">
      <c r="A362" s="7" t="s">
        <v>761</v>
      </c>
      <c r="B362" s="7"/>
      <c r="C362" s="7" t="s">
        <v>884</v>
      </c>
      <c r="E362" s="57">
        <v>0</v>
      </c>
      <c r="G362" s="57">
        <v>1900</v>
      </c>
      <c r="I362" s="42">
        <v>0</v>
      </c>
      <c r="K362" s="42">
        <v>0</v>
      </c>
      <c r="M362" s="42">
        <v>0</v>
      </c>
      <c r="O362" s="42">
        <v>0</v>
      </c>
      <c r="Q362" s="42">
        <v>0</v>
      </c>
      <c r="S362" s="42">
        <v>-321451035</v>
      </c>
    </row>
    <row r="363" spans="1:19" ht="18.75">
      <c r="A363" s="7" t="s">
        <v>762</v>
      </c>
      <c r="B363" s="7"/>
      <c r="C363" s="7" t="s">
        <v>884</v>
      </c>
      <c r="E363" s="57">
        <v>0</v>
      </c>
      <c r="G363" s="57">
        <v>2000</v>
      </c>
      <c r="I363" s="42">
        <v>0</v>
      </c>
      <c r="K363" s="42">
        <v>0</v>
      </c>
      <c r="M363" s="42">
        <v>0</v>
      </c>
      <c r="O363" s="42">
        <v>0</v>
      </c>
      <c r="Q363" s="42">
        <v>0</v>
      </c>
      <c r="S363" s="42">
        <v>-1490641716</v>
      </c>
    </row>
    <row r="364" spans="1:19" ht="18.75">
      <c r="A364" s="7" t="s">
        <v>763</v>
      </c>
      <c r="B364" s="7"/>
      <c r="C364" s="7" t="s">
        <v>888</v>
      </c>
      <c r="E364" s="57">
        <v>0</v>
      </c>
      <c r="G364" s="57">
        <v>650</v>
      </c>
      <c r="I364" s="42">
        <v>0</v>
      </c>
      <c r="K364" s="42">
        <v>0</v>
      </c>
      <c r="M364" s="42">
        <v>0</v>
      </c>
      <c r="O364" s="42">
        <v>0</v>
      </c>
      <c r="Q364" s="42">
        <v>0</v>
      </c>
      <c r="S364" s="42">
        <v>-227218</v>
      </c>
    </row>
    <row r="365" spans="1:19" ht="18.75">
      <c r="A365" s="7" t="s">
        <v>764</v>
      </c>
      <c r="B365" s="7"/>
      <c r="C365" s="7" t="s">
        <v>888</v>
      </c>
      <c r="E365" s="57">
        <v>0</v>
      </c>
      <c r="G365" s="57">
        <v>750</v>
      </c>
      <c r="I365" s="42">
        <v>0</v>
      </c>
      <c r="K365" s="42">
        <v>0</v>
      </c>
      <c r="M365" s="42">
        <v>0</v>
      </c>
      <c r="O365" s="42">
        <v>0</v>
      </c>
      <c r="Q365" s="42">
        <v>0</v>
      </c>
      <c r="S365" s="42">
        <v>1539196645</v>
      </c>
    </row>
    <row r="366" spans="1:19" ht="18.75">
      <c r="A366" s="7" t="s">
        <v>765</v>
      </c>
      <c r="B366" s="7"/>
      <c r="C366" s="7" t="s">
        <v>888</v>
      </c>
      <c r="E366" s="57">
        <v>0</v>
      </c>
      <c r="G366" s="57">
        <v>1050</v>
      </c>
      <c r="I366" s="42">
        <v>0</v>
      </c>
      <c r="K366" s="42">
        <v>0</v>
      </c>
      <c r="M366" s="42">
        <v>0</v>
      </c>
      <c r="O366" s="42">
        <v>0</v>
      </c>
      <c r="Q366" s="42">
        <v>0</v>
      </c>
      <c r="S366" s="42">
        <v>-2438452324</v>
      </c>
    </row>
    <row r="367" spans="1:19" ht="18.75">
      <c r="A367" s="7" t="s">
        <v>766</v>
      </c>
      <c r="B367" s="7"/>
      <c r="C367" s="7" t="s">
        <v>888</v>
      </c>
      <c r="E367" s="57">
        <v>0</v>
      </c>
      <c r="G367" s="57">
        <v>1150</v>
      </c>
      <c r="I367" s="42">
        <v>0</v>
      </c>
      <c r="K367" s="42">
        <v>0</v>
      </c>
      <c r="M367" s="42">
        <v>0</v>
      </c>
      <c r="O367" s="42">
        <v>0</v>
      </c>
      <c r="Q367" s="42">
        <v>0</v>
      </c>
      <c r="S367" s="42">
        <v>-2224714296</v>
      </c>
    </row>
    <row r="368" spans="1:19" ht="18.75">
      <c r="A368" s="7" t="s">
        <v>767</v>
      </c>
      <c r="B368" s="7"/>
      <c r="C368" s="7" t="s">
        <v>888</v>
      </c>
      <c r="E368" s="57">
        <v>0</v>
      </c>
      <c r="G368" s="57">
        <v>1250</v>
      </c>
      <c r="I368" s="42">
        <v>0</v>
      </c>
      <c r="K368" s="42">
        <v>0</v>
      </c>
      <c r="M368" s="42">
        <v>0</v>
      </c>
      <c r="O368" s="42">
        <v>0</v>
      </c>
      <c r="Q368" s="42">
        <v>0</v>
      </c>
      <c r="S368" s="42">
        <v>12512767383</v>
      </c>
    </row>
    <row r="369" spans="1:19" ht="18.75">
      <c r="A369" s="7" t="s">
        <v>768</v>
      </c>
      <c r="B369" s="7"/>
      <c r="C369" s="7" t="s">
        <v>888</v>
      </c>
      <c r="E369" s="57">
        <v>0</v>
      </c>
      <c r="G369" s="57">
        <v>1350</v>
      </c>
      <c r="I369" s="42">
        <v>0</v>
      </c>
      <c r="K369" s="42">
        <v>0</v>
      </c>
      <c r="M369" s="42">
        <v>0</v>
      </c>
      <c r="O369" s="42">
        <v>0</v>
      </c>
      <c r="Q369" s="42">
        <v>252684087</v>
      </c>
      <c r="S369" s="42">
        <v>-2431103678</v>
      </c>
    </row>
    <row r="370" spans="1:19" ht="18.75">
      <c r="A370" s="7" t="s">
        <v>769</v>
      </c>
      <c r="B370" s="7"/>
      <c r="C370" s="7">
        <v>14030827</v>
      </c>
      <c r="E370" s="57">
        <v>0</v>
      </c>
      <c r="G370" s="57">
        <v>40000</v>
      </c>
      <c r="I370" s="42">
        <v>0</v>
      </c>
      <c r="K370" s="42">
        <v>0</v>
      </c>
      <c r="M370" s="42">
        <v>0</v>
      </c>
      <c r="O370" s="42">
        <v>0</v>
      </c>
      <c r="Q370" s="42">
        <v>0</v>
      </c>
      <c r="S370" s="42">
        <v>-1557318896</v>
      </c>
    </row>
    <row r="371" spans="1:19" ht="18.75">
      <c r="A371" s="7" t="s">
        <v>770</v>
      </c>
      <c r="B371" s="7"/>
      <c r="C371" s="7" t="s">
        <v>882</v>
      </c>
      <c r="E371" s="57">
        <v>0</v>
      </c>
      <c r="G371" s="57">
        <v>6500</v>
      </c>
      <c r="I371" s="42">
        <v>0</v>
      </c>
      <c r="K371" s="42">
        <v>0</v>
      </c>
      <c r="M371" s="42">
        <v>0</v>
      </c>
      <c r="O371" s="42">
        <v>0</v>
      </c>
      <c r="Q371" s="42">
        <v>0</v>
      </c>
      <c r="S371" s="42">
        <v>-21470417</v>
      </c>
    </row>
    <row r="372" spans="1:19" ht="18.75">
      <c r="A372" s="7" t="s">
        <v>771</v>
      </c>
      <c r="B372" s="7"/>
      <c r="C372" s="7" t="s">
        <v>892</v>
      </c>
      <c r="E372" s="57">
        <v>0</v>
      </c>
      <c r="G372" s="57">
        <v>1900</v>
      </c>
      <c r="I372" s="42">
        <v>0</v>
      </c>
      <c r="K372" s="42">
        <v>0</v>
      </c>
      <c r="M372" s="42">
        <v>0</v>
      </c>
      <c r="O372" s="42">
        <v>0</v>
      </c>
      <c r="Q372" s="42">
        <v>0</v>
      </c>
      <c r="S372" s="42">
        <v>-9826714</v>
      </c>
    </row>
    <row r="373" spans="1:19" ht="18.75">
      <c r="A373" s="7" t="s">
        <v>772</v>
      </c>
      <c r="B373" s="7"/>
      <c r="C373" s="7" t="s">
        <v>892</v>
      </c>
      <c r="E373" s="57">
        <v>0</v>
      </c>
      <c r="G373" s="57">
        <v>2000</v>
      </c>
      <c r="I373" s="42">
        <v>0</v>
      </c>
      <c r="K373" s="42">
        <v>0</v>
      </c>
      <c r="M373" s="42">
        <v>0</v>
      </c>
      <c r="O373" s="42">
        <v>0</v>
      </c>
      <c r="Q373" s="42">
        <v>0</v>
      </c>
      <c r="S373" s="42">
        <v>-70439087</v>
      </c>
    </row>
    <row r="374" spans="1:19" ht="18.75">
      <c r="A374" s="7" t="s">
        <v>773</v>
      </c>
      <c r="B374" s="7"/>
      <c r="C374" s="7" t="s">
        <v>892</v>
      </c>
      <c r="E374" s="57">
        <v>0</v>
      </c>
      <c r="G374" s="57">
        <v>2200</v>
      </c>
      <c r="I374" s="42">
        <v>0</v>
      </c>
      <c r="K374" s="42">
        <v>0</v>
      </c>
      <c r="M374" s="42">
        <v>0</v>
      </c>
      <c r="O374" s="42">
        <v>0</v>
      </c>
      <c r="Q374" s="42">
        <v>0</v>
      </c>
      <c r="S374" s="42">
        <v>-12613547588</v>
      </c>
    </row>
    <row r="375" spans="1:19" ht="18.75">
      <c r="A375" s="7" t="s">
        <v>774</v>
      </c>
      <c r="B375" s="7"/>
      <c r="C375" s="7" t="s">
        <v>892</v>
      </c>
      <c r="E375" s="57">
        <v>0</v>
      </c>
      <c r="G375" s="57">
        <v>2400</v>
      </c>
      <c r="I375" s="42">
        <v>0</v>
      </c>
      <c r="K375" s="42">
        <v>0</v>
      </c>
      <c r="M375" s="42">
        <v>0</v>
      </c>
      <c r="O375" s="42">
        <v>0</v>
      </c>
      <c r="Q375" s="42">
        <v>0</v>
      </c>
      <c r="S375" s="42">
        <v>8913033886</v>
      </c>
    </row>
    <row r="376" spans="1:19" ht="18.75">
      <c r="A376" s="7" t="s">
        <v>775</v>
      </c>
      <c r="B376" s="7"/>
      <c r="C376" s="7" t="s">
        <v>892</v>
      </c>
      <c r="E376" s="57">
        <v>0</v>
      </c>
      <c r="G376" s="57">
        <v>2600</v>
      </c>
      <c r="I376" s="42">
        <v>0</v>
      </c>
      <c r="K376" s="42">
        <v>0</v>
      </c>
      <c r="M376" s="42">
        <v>0</v>
      </c>
      <c r="O376" s="42">
        <v>0</v>
      </c>
      <c r="Q376" s="42">
        <v>0</v>
      </c>
      <c r="S376" s="42">
        <v>-3769279610</v>
      </c>
    </row>
    <row r="377" spans="1:19" ht="18.75">
      <c r="A377" s="7" t="s">
        <v>776</v>
      </c>
      <c r="B377" s="7"/>
      <c r="C377" s="7" t="s">
        <v>892</v>
      </c>
      <c r="E377" s="57">
        <v>0</v>
      </c>
      <c r="G377" s="57">
        <v>2800</v>
      </c>
      <c r="I377" s="42">
        <v>0</v>
      </c>
      <c r="K377" s="42">
        <v>0</v>
      </c>
      <c r="M377" s="42">
        <v>0</v>
      </c>
      <c r="O377" s="42">
        <v>0</v>
      </c>
      <c r="Q377" s="42">
        <v>0</v>
      </c>
      <c r="S377" s="42">
        <v>-7297793150</v>
      </c>
    </row>
    <row r="378" spans="1:19" ht="18.75">
      <c r="A378" s="7" t="s">
        <v>777</v>
      </c>
      <c r="B378" s="7"/>
      <c r="C378" s="7" t="s">
        <v>892</v>
      </c>
      <c r="E378" s="57">
        <v>0</v>
      </c>
      <c r="G378" s="57">
        <v>3000</v>
      </c>
      <c r="I378" s="42">
        <v>0</v>
      </c>
      <c r="K378" s="42">
        <v>0</v>
      </c>
      <c r="M378" s="42">
        <v>0</v>
      </c>
      <c r="O378" s="42">
        <v>0</v>
      </c>
      <c r="Q378" s="42">
        <v>0</v>
      </c>
      <c r="S378" s="42">
        <v>12401698581</v>
      </c>
    </row>
    <row r="379" spans="1:19" ht="18.75">
      <c r="A379" s="7" t="s">
        <v>778</v>
      </c>
      <c r="B379" s="7"/>
      <c r="C379" s="7" t="s">
        <v>892</v>
      </c>
      <c r="E379" s="57">
        <v>0</v>
      </c>
      <c r="G379" s="57">
        <v>3250</v>
      </c>
      <c r="I379" s="42">
        <v>0</v>
      </c>
      <c r="K379" s="42">
        <v>0</v>
      </c>
      <c r="M379" s="42">
        <v>0</v>
      </c>
      <c r="O379" s="42">
        <v>0</v>
      </c>
      <c r="Q379" s="42">
        <v>0</v>
      </c>
      <c r="S379" s="42">
        <v>9830952105</v>
      </c>
    </row>
    <row r="380" spans="1:19" ht="18.75">
      <c r="A380" s="7" t="s">
        <v>779</v>
      </c>
      <c r="B380" s="7"/>
      <c r="C380" s="7" t="s">
        <v>892</v>
      </c>
      <c r="E380" s="57">
        <v>0</v>
      </c>
      <c r="G380" s="57">
        <v>3500</v>
      </c>
      <c r="I380" s="42">
        <v>0</v>
      </c>
      <c r="K380" s="42">
        <v>0</v>
      </c>
      <c r="M380" s="42">
        <v>0</v>
      </c>
      <c r="O380" s="42">
        <v>0</v>
      </c>
      <c r="Q380" s="42">
        <v>0</v>
      </c>
      <c r="S380" s="42">
        <v>6077145599</v>
      </c>
    </row>
    <row r="381" spans="1:19" ht="18.75">
      <c r="A381" s="7" t="s">
        <v>780</v>
      </c>
      <c r="B381" s="7"/>
      <c r="C381" s="7" t="s">
        <v>892</v>
      </c>
      <c r="E381" s="57">
        <v>0</v>
      </c>
      <c r="G381" s="57">
        <v>3750</v>
      </c>
      <c r="I381" s="42">
        <v>0</v>
      </c>
      <c r="K381" s="42">
        <v>0</v>
      </c>
      <c r="M381" s="42">
        <v>0</v>
      </c>
      <c r="O381" s="42">
        <v>0</v>
      </c>
      <c r="Q381" s="42">
        <v>0</v>
      </c>
      <c r="S381" s="42">
        <v>7351416252</v>
      </c>
    </row>
    <row r="382" spans="1:19" ht="18.75">
      <c r="A382" s="7" t="s">
        <v>781</v>
      </c>
      <c r="B382" s="7"/>
      <c r="C382" s="7" t="s">
        <v>892</v>
      </c>
      <c r="E382" s="57">
        <v>0</v>
      </c>
      <c r="G382" s="57">
        <v>4000</v>
      </c>
      <c r="I382" s="42">
        <v>0</v>
      </c>
      <c r="K382" s="42">
        <v>0</v>
      </c>
      <c r="M382" s="42">
        <v>0</v>
      </c>
      <c r="O382" s="42">
        <v>0</v>
      </c>
      <c r="Q382" s="42">
        <v>0</v>
      </c>
      <c r="S382" s="42">
        <v>5647892705</v>
      </c>
    </row>
    <row r="383" spans="1:19" ht="18.75">
      <c r="A383" s="7" t="s">
        <v>782</v>
      </c>
      <c r="B383" s="7"/>
      <c r="C383" s="7" t="s">
        <v>893</v>
      </c>
      <c r="E383" s="57">
        <v>0</v>
      </c>
      <c r="G383" s="57">
        <v>650</v>
      </c>
      <c r="I383" s="42">
        <v>0</v>
      </c>
      <c r="K383" s="42">
        <v>0</v>
      </c>
      <c r="M383" s="42">
        <v>0</v>
      </c>
      <c r="O383" s="42">
        <v>0</v>
      </c>
      <c r="Q383" s="42">
        <v>0</v>
      </c>
      <c r="S383" s="42">
        <v>-59786</v>
      </c>
    </row>
    <row r="384" spans="1:19" ht="18.75">
      <c r="A384" s="7" t="s">
        <v>783</v>
      </c>
      <c r="B384" s="7"/>
      <c r="C384" s="7" t="s">
        <v>893</v>
      </c>
      <c r="E384" s="57">
        <v>0</v>
      </c>
      <c r="G384" s="57">
        <v>850</v>
      </c>
      <c r="I384" s="42">
        <v>0</v>
      </c>
      <c r="K384" s="42">
        <v>0</v>
      </c>
      <c r="M384" s="42">
        <v>0</v>
      </c>
      <c r="O384" s="42">
        <v>0</v>
      </c>
      <c r="Q384" s="42">
        <v>0</v>
      </c>
      <c r="S384" s="42">
        <v>-210077249</v>
      </c>
    </row>
    <row r="385" spans="1:19" ht="18.75">
      <c r="A385" s="7" t="s">
        <v>784</v>
      </c>
      <c r="B385" s="7"/>
      <c r="C385" s="7" t="s">
        <v>893</v>
      </c>
      <c r="E385" s="57">
        <v>0</v>
      </c>
      <c r="G385" s="57">
        <v>950</v>
      </c>
      <c r="I385" s="42">
        <v>0</v>
      </c>
      <c r="K385" s="42">
        <v>0</v>
      </c>
      <c r="M385" s="42">
        <v>0</v>
      </c>
      <c r="O385" s="42">
        <v>0</v>
      </c>
      <c r="Q385" s="42">
        <v>0</v>
      </c>
      <c r="S385" s="42">
        <v>-3394828</v>
      </c>
    </row>
    <row r="386" spans="1:19" ht="18.75">
      <c r="A386" s="7" t="s">
        <v>785</v>
      </c>
      <c r="B386" s="7"/>
      <c r="C386" s="7" t="s">
        <v>893</v>
      </c>
      <c r="E386" s="57">
        <v>0</v>
      </c>
      <c r="G386" s="57">
        <v>1050</v>
      </c>
      <c r="I386" s="42">
        <v>0</v>
      </c>
      <c r="K386" s="42">
        <v>0</v>
      </c>
      <c r="M386" s="42">
        <v>0</v>
      </c>
      <c r="O386" s="42">
        <v>0</v>
      </c>
      <c r="Q386" s="42">
        <v>0</v>
      </c>
      <c r="S386" s="42">
        <v>-27728681274</v>
      </c>
    </row>
    <row r="387" spans="1:19" ht="18.75">
      <c r="A387" s="7" t="s">
        <v>786</v>
      </c>
      <c r="B387" s="7"/>
      <c r="C387" s="7" t="s">
        <v>893</v>
      </c>
      <c r="E387" s="57">
        <v>0</v>
      </c>
      <c r="G387" s="57">
        <v>1150</v>
      </c>
      <c r="I387" s="42">
        <v>0</v>
      </c>
      <c r="K387" s="42">
        <v>0</v>
      </c>
      <c r="M387" s="42">
        <v>0</v>
      </c>
      <c r="O387" s="42">
        <v>0</v>
      </c>
      <c r="Q387" s="42">
        <v>0</v>
      </c>
      <c r="S387" s="42">
        <v>-1316049817</v>
      </c>
    </row>
    <row r="388" spans="1:19" ht="18.75">
      <c r="A388" s="7" t="s">
        <v>787</v>
      </c>
      <c r="B388" s="7"/>
      <c r="C388" s="7" t="s">
        <v>893</v>
      </c>
      <c r="E388" s="57">
        <v>0</v>
      </c>
      <c r="G388" s="57">
        <v>1250</v>
      </c>
      <c r="I388" s="42">
        <v>0</v>
      </c>
      <c r="K388" s="42">
        <v>0</v>
      </c>
      <c r="M388" s="42">
        <v>0</v>
      </c>
      <c r="O388" s="42">
        <v>0</v>
      </c>
      <c r="Q388" s="42">
        <v>0</v>
      </c>
      <c r="S388" s="42">
        <v>-332747561</v>
      </c>
    </row>
    <row r="389" spans="1:19" ht="18.75">
      <c r="A389" s="7" t="s">
        <v>788</v>
      </c>
      <c r="B389" s="7"/>
      <c r="C389" s="7" t="s">
        <v>893</v>
      </c>
      <c r="E389" s="57">
        <v>0</v>
      </c>
      <c r="G389" s="57">
        <v>1350</v>
      </c>
      <c r="I389" s="42">
        <v>0</v>
      </c>
      <c r="K389" s="42">
        <v>0</v>
      </c>
      <c r="M389" s="42">
        <v>0</v>
      </c>
      <c r="O389" s="42">
        <v>0</v>
      </c>
      <c r="Q389" s="42">
        <v>0</v>
      </c>
      <c r="S389" s="42">
        <v>10106735045</v>
      </c>
    </row>
    <row r="390" spans="1:19" ht="18.75">
      <c r="A390" s="7" t="s">
        <v>789</v>
      </c>
      <c r="B390" s="7"/>
      <c r="C390" s="7" t="s">
        <v>893</v>
      </c>
      <c r="E390" s="57">
        <v>0</v>
      </c>
      <c r="G390" s="57">
        <v>1450</v>
      </c>
      <c r="I390" s="42">
        <v>0</v>
      </c>
      <c r="K390" s="42">
        <v>0</v>
      </c>
      <c r="M390" s="42">
        <v>0</v>
      </c>
      <c r="O390" s="42">
        <v>0</v>
      </c>
      <c r="Q390" s="42">
        <v>0</v>
      </c>
      <c r="S390" s="42">
        <v>11193843452</v>
      </c>
    </row>
    <row r="391" spans="1:19" ht="18.75">
      <c r="A391" s="7" t="s">
        <v>790</v>
      </c>
      <c r="B391" s="7"/>
      <c r="C391" s="7" t="s">
        <v>893</v>
      </c>
      <c r="E391" s="57">
        <v>0</v>
      </c>
      <c r="G391" s="57">
        <v>1550</v>
      </c>
      <c r="I391" s="42">
        <v>0</v>
      </c>
      <c r="K391" s="42">
        <v>0</v>
      </c>
      <c r="M391" s="42">
        <v>0</v>
      </c>
      <c r="O391" s="42">
        <v>0</v>
      </c>
      <c r="Q391" s="42">
        <v>0</v>
      </c>
      <c r="S391" s="42">
        <v>1846634461</v>
      </c>
    </row>
    <row r="392" spans="1:19" ht="18.75">
      <c r="A392" s="7" t="s">
        <v>791</v>
      </c>
      <c r="B392" s="7"/>
      <c r="C392" s="7" t="s">
        <v>893</v>
      </c>
      <c r="E392" s="57">
        <v>0</v>
      </c>
      <c r="G392" s="57">
        <v>1650</v>
      </c>
      <c r="I392" s="42">
        <v>0</v>
      </c>
      <c r="K392" s="42">
        <v>0</v>
      </c>
      <c r="M392" s="42">
        <v>0</v>
      </c>
      <c r="O392" s="42">
        <v>0</v>
      </c>
      <c r="Q392" s="42">
        <v>0</v>
      </c>
      <c r="S392" s="42">
        <v>626616191</v>
      </c>
    </row>
    <row r="393" spans="1:19" ht="18.75">
      <c r="A393" s="7" t="s">
        <v>792</v>
      </c>
      <c r="B393" s="7"/>
      <c r="C393" s="7" t="s">
        <v>885</v>
      </c>
      <c r="E393" s="57">
        <v>0</v>
      </c>
      <c r="G393" s="57">
        <v>8000</v>
      </c>
      <c r="I393" s="42">
        <v>0</v>
      </c>
      <c r="K393" s="42">
        <v>0</v>
      </c>
      <c r="M393" s="42">
        <v>0</v>
      </c>
      <c r="O393" s="42">
        <v>0</v>
      </c>
      <c r="Q393" s="42">
        <v>0</v>
      </c>
      <c r="S393" s="42">
        <v>1961552705</v>
      </c>
    </row>
    <row r="394" spans="1:19" ht="18.75">
      <c r="A394" s="7" t="s">
        <v>793</v>
      </c>
      <c r="B394" s="7"/>
      <c r="C394" s="7" t="s">
        <v>885</v>
      </c>
      <c r="E394" s="57">
        <v>0</v>
      </c>
      <c r="G394" s="57">
        <v>9000</v>
      </c>
      <c r="I394" s="42">
        <v>0</v>
      </c>
      <c r="K394" s="42">
        <v>0</v>
      </c>
      <c r="M394" s="42">
        <v>0</v>
      </c>
      <c r="O394" s="42">
        <v>0</v>
      </c>
      <c r="Q394" s="42">
        <v>0</v>
      </c>
      <c r="S394" s="42">
        <v>-1012923697</v>
      </c>
    </row>
    <row r="395" spans="1:19" ht="18.75">
      <c r="A395" s="7" t="s">
        <v>794</v>
      </c>
      <c r="B395" s="7"/>
      <c r="C395" s="7" t="s">
        <v>888</v>
      </c>
      <c r="E395" s="57">
        <v>0</v>
      </c>
      <c r="G395" s="57">
        <v>8000</v>
      </c>
      <c r="I395" s="42">
        <v>0</v>
      </c>
      <c r="K395" s="42">
        <v>0</v>
      </c>
      <c r="M395" s="42">
        <v>0</v>
      </c>
      <c r="O395" s="42">
        <v>0</v>
      </c>
      <c r="Q395" s="42">
        <v>0</v>
      </c>
      <c r="S395" s="42">
        <v>9464726407</v>
      </c>
    </row>
    <row r="396" spans="1:19" ht="18.75">
      <c r="A396" s="7" t="s">
        <v>795</v>
      </c>
      <c r="B396" s="7"/>
      <c r="C396" s="7" t="s">
        <v>888</v>
      </c>
      <c r="E396" s="57">
        <v>0</v>
      </c>
      <c r="G396" s="57">
        <v>9000</v>
      </c>
      <c r="I396" s="42">
        <v>0</v>
      </c>
      <c r="K396" s="42">
        <v>0</v>
      </c>
      <c r="M396" s="42">
        <v>0</v>
      </c>
      <c r="O396" s="42">
        <v>0</v>
      </c>
      <c r="Q396" s="42">
        <v>0</v>
      </c>
      <c r="S396" s="42">
        <v>-7490688734</v>
      </c>
    </row>
    <row r="397" spans="1:19" ht="18.75">
      <c r="A397" s="7" t="s">
        <v>796</v>
      </c>
      <c r="B397" s="7"/>
      <c r="C397" s="7" t="s">
        <v>888</v>
      </c>
      <c r="E397" s="57">
        <v>0</v>
      </c>
      <c r="G397" s="57">
        <v>10000</v>
      </c>
      <c r="I397" s="42">
        <v>0</v>
      </c>
      <c r="K397" s="42">
        <v>0</v>
      </c>
      <c r="M397" s="42">
        <v>0</v>
      </c>
      <c r="O397" s="42">
        <v>0</v>
      </c>
      <c r="Q397" s="42">
        <v>0</v>
      </c>
      <c r="S397" s="42">
        <v>16539301468</v>
      </c>
    </row>
    <row r="398" spans="1:19" ht="18.75">
      <c r="A398" s="7" t="s">
        <v>797</v>
      </c>
      <c r="B398" s="7"/>
      <c r="C398" s="7" t="s">
        <v>888</v>
      </c>
      <c r="E398" s="57">
        <v>0</v>
      </c>
      <c r="G398" s="57">
        <v>12000</v>
      </c>
      <c r="I398" s="42">
        <v>0</v>
      </c>
      <c r="K398" s="42">
        <v>0</v>
      </c>
      <c r="M398" s="42">
        <v>0</v>
      </c>
      <c r="O398" s="42">
        <v>0</v>
      </c>
      <c r="Q398" s="42">
        <v>0</v>
      </c>
      <c r="S398" s="42">
        <v>5355597613</v>
      </c>
    </row>
    <row r="399" spans="1:19" ht="18.75">
      <c r="A399" s="7" t="s">
        <v>798</v>
      </c>
      <c r="B399" s="7"/>
      <c r="C399" s="7" t="s">
        <v>894</v>
      </c>
      <c r="E399" s="57">
        <v>0</v>
      </c>
      <c r="G399" s="57">
        <v>2200</v>
      </c>
      <c r="I399" s="42">
        <v>0</v>
      </c>
      <c r="K399" s="42">
        <v>0</v>
      </c>
      <c r="M399" s="42">
        <v>0</v>
      </c>
      <c r="O399" s="42">
        <v>0</v>
      </c>
      <c r="Q399" s="42">
        <v>0</v>
      </c>
      <c r="S399" s="42">
        <v>566998236</v>
      </c>
    </row>
    <row r="400" spans="1:19" ht="18.75">
      <c r="A400" s="7" t="s">
        <v>799</v>
      </c>
      <c r="B400" s="7"/>
      <c r="C400" s="7" t="s">
        <v>894</v>
      </c>
      <c r="E400" s="57">
        <v>0</v>
      </c>
      <c r="G400" s="57">
        <v>1400</v>
      </c>
      <c r="I400" s="42">
        <v>0</v>
      </c>
      <c r="K400" s="42">
        <v>0</v>
      </c>
      <c r="M400" s="42">
        <v>0</v>
      </c>
      <c r="O400" s="42">
        <v>0</v>
      </c>
      <c r="Q400" s="42">
        <v>0</v>
      </c>
      <c r="S400" s="42">
        <v>-1824855334</v>
      </c>
    </row>
    <row r="401" spans="1:19" ht="18.75">
      <c r="A401" s="7" t="s">
        <v>800</v>
      </c>
      <c r="B401" s="7"/>
      <c r="C401" s="7" t="s">
        <v>894</v>
      </c>
      <c r="E401" s="57">
        <v>0</v>
      </c>
      <c r="G401" s="57">
        <v>1500</v>
      </c>
      <c r="I401" s="42">
        <v>0</v>
      </c>
      <c r="K401" s="42">
        <v>0</v>
      </c>
      <c r="M401" s="42">
        <v>0</v>
      </c>
      <c r="O401" s="42">
        <v>0</v>
      </c>
      <c r="Q401" s="42">
        <v>0</v>
      </c>
      <c r="S401" s="42">
        <v>842780072</v>
      </c>
    </row>
    <row r="402" spans="1:19" ht="18.75">
      <c r="A402" s="7" t="s">
        <v>801</v>
      </c>
      <c r="B402" s="7"/>
      <c r="C402" s="7" t="s">
        <v>894</v>
      </c>
      <c r="E402" s="57">
        <v>0</v>
      </c>
      <c r="G402" s="57">
        <v>1700</v>
      </c>
      <c r="I402" s="42">
        <v>0</v>
      </c>
      <c r="K402" s="42">
        <v>0</v>
      </c>
      <c r="M402" s="42">
        <v>0</v>
      </c>
      <c r="O402" s="42">
        <v>0</v>
      </c>
      <c r="Q402" s="42">
        <v>0</v>
      </c>
      <c r="S402" s="42">
        <v>2108510724</v>
      </c>
    </row>
    <row r="403" spans="1:19" ht="18.75">
      <c r="A403" s="7" t="s">
        <v>802</v>
      </c>
      <c r="B403" s="7"/>
      <c r="C403" s="7" t="s">
        <v>894</v>
      </c>
      <c r="E403" s="57">
        <v>0</v>
      </c>
      <c r="G403" s="57">
        <v>1800</v>
      </c>
      <c r="I403" s="42">
        <v>0</v>
      </c>
      <c r="K403" s="42">
        <v>0</v>
      </c>
      <c r="M403" s="42">
        <v>0</v>
      </c>
      <c r="O403" s="42">
        <v>0</v>
      </c>
      <c r="Q403" s="42">
        <v>0</v>
      </c>
      <c r="S403" s="42">
        <v>3283994</v>
      </c>
    </row>
    <row r="404" spans="1:19" ht="18.75">
      <c r="A404" s="7" t="s">
        <v>803</v>
      </c>
      <c r="B404" s="7"/>
      <c r="C404" s="7" t="s">
        <v>894</v>
      </c>
      <c r="E404" s="57">
        <v>0</v>
      </c>
      <c r="G404" s="57">
        <v>2000</v>
      </c>
      <c r="I404" s="42">
        <v>0</v>
      </c>
      <c r="K404" s="42">
        <v>0</v>
      </c>
      <c r="M404" s="42">
        <v>0</v>
      </c>
      <c r="O404" s="42">
        <v>0</v>
      </c>
      <c r="Q404" s="42">
        <v>0</v>
      </c>
      <c r="S404" s="42">
        <v>336682098</v>
      </c>
    </row>
    <row r="405" spans="1:19" ht="18.75">
      <c r="A405" s="7" t="s">
        <v>804</v>
      </c>
      <c r="B405" s="7"/>
      <c r="C405" s="7" t="s">
        <v>894</v>
      </c>
      <c r="E405" s="57">
        <v>0</v>
      </c>
      <c r="G405" s="57">
        <v>1900</v>
      </c>
      <c r="I405" s="42">
        <v>0</v>
      </c>
      <c r="K405" s="42">
        <v>0</v>
      </c>
      <c r="M405" s="42">
        <v>0</v>
      </c>
      <c r="O405" s="42">
        <v>0</v>
      </c>
      <c r="Q405" s="42">
        <v>-1588903108</v>
      </c>
      <c r="S405" s="42">
        <v>1924474448</v>
      </c>
    </row>
    <row r="406" spans="1:19" ht="18.75">
      <c r="A406" s="7" t="s">
        <v>805</v>
      </c>
      <c r="B406" s="7"/>
      <c r="C406" s="7" t="s">
        <v>888</v>
      </c>
      <c r="E406" s="57">
        <v>0</v>
      </c>
      <c r="G406" s="57">
        <v>4000</v>
      </c>
      <c r="I406" s="42">
        <v>0</v>
      </c>
      <c r="K406" s="42">
        <v>0</v>
      </c>
      <c r="M406" s="42">
        <v>0</v>
      </c>
      <c r="O406" s="42">
        <v>0</v>
      </c>
      <c r="Q406" s="42">
        <v>0</v>
      </c>
      <c r="S406" s="42">
        <v>-6717033754</v>
      </c>
    </row>
    <row r="407" spans="1:19" ht="18.75">
      <c r="A407" s="7" t="s">
        <v>806</v>
      </c>
      <c r="B407" s="7"/>
      <c r="C407" s="7" t="s">
        <v>888</v>
      </c>
      <c r="E407" s="57">
        <v>0</v>
      </c>
      <c r="G407" s="57">
        <v>3500</v>
      </c>
      <c r="I407" s="42">
        <v>0</v>
      </c>
      <c r="K407" s="42">
        <v>0</v>
      </c>
      <c r="M407" s="42">
        <v>0</v>
      </c>
      <c r="O407" s="42">
        <v>0</v>
      </c>
      <c r="Q407" s="42">
        <v>0</v>
      </c>
      <c r="S407" s="42">
        <v>-6274985776</v>
      </c>
    </row>
    <row r="408" spans="1:19" ht="18.75">
      <c r="A408" s="7" t="s">
        <v>807</v>
      </c>
      <c r="B408" s="7"/>
      <c r="C408" s="7" t="s">
        <v>888</v>
      </c>
      <c r="E408" s="57">
        <v>0</v>
      </c>
      <c r="G408" s="57">
        <v>3750</v>
      </c>
      <c r="I408" s="42">
        <v>0</v>
      </c>
      <c r="K408" s="42">
        <v>0</v>
      </c>
      <c r="M408" s="42">
        <v>0</v>
      </c>
      <c r="O408" s="42">
        <v>0</v>
      </c>
      <c r="Q408" s="42">
        <v>0</v>
      </c>
      <c r="S408" s="42">
        <v>-5809755481</v>
      </c>
    </row>
    <row r="409" spans="1:19" ht="18.75">
      <c r="A409" s="7" t="s">
        <v>97</v>
      </c>
      <c r="B409" s="7"/>
      <c r="C409" s="7">
        <v>14031226</v>
      </c>
      <c r="E409" s="57">
        <v>767000</v>
      </c>
      <c r="G409" s="57">
        <v>11000</v>
      </c>
      <c r="I409" s="42">
        <v>306800000</v>
      </c>
      <c r="K409" s="42">
        <v>306800000</v>
      </c>
      <c r="M409" s="42">
        <v>984</v>
      </c>
      <c r="O409" s="42">
        <v>0</v>
      </c>
      <c r="Q409" s="42">
        <v>302964016</v>
      </c>
      <c r="S409" s="42">
        <v>302964016</v>
      </c>
    </row>
    <row r="410" spans="1:19" ht="18.75">
      <c r="A410" s="7" t="s">
        <v>25</v>
      </c>
      <c r="B410" s="7"/>
      <c r="C410" s="7">
        <v>14031226</v>
      </c>
      <c r="E410" s="57">
        <v>0</v>
      </c>
      <c r="G410" s="57">
        <v>12000</v>
      </c>
      <c r="I410" s="42">
        <v>0</v>
      </c>
      <c r="K410" s="42">
        <v>0</v>
      </c>
      <c r="M410" s="42">
        <v>0</v>
      </c>
      <c r="O410" s="42">
        <v>0</v>
      </c>
      <c r="Q410" s="42">
        <v>-2469385668</v>
      </c>
      <c r="S410" s="42">
        <v>-2469385668</v>
      </c>
    </row>
    <row r="411" spans="1:19" ht="18.75">
      <c r="A411" s="7" t="s">
        <v>808</v>
      </c>
      <c r="B411" s="7"/>
      <c r="C411" s="7" t="s">
        <v>895</v>
      </c>
      <c r="E411" s="57">
        <v>0</v>
      </c>
      <c r="G411" s="57">
        <v>2200</v>
      </c>
      <c r="I411" s="42">
        <v>0</v>
      </c>
      <c r="K411" s="42">
        <v>0</v>
      </c>
      <c r="M411" s="42">
        <v>0</v>
      </c>
      <c r="O411" s="42">
        <v>0</v>
      </c>
      <c r="Q411" s="42">
        <v>0</v>
      </c>
      <c r="S411" s="42">
        <v>1010014465</v>
      </c>
    </row>
    <row r="412" spans="1:19" ht="18.75">
      <c r="A412" s="7" t="s">
        <v>809</v>
      </c>
      <c r="B412" s="7"/>
      <c r="C412" s="7" t="s">
        <v>895</v>
      </c>
      <c r="E412" s="57">
        <v>0</v>
      </c>
      <c r="G412" s="57">
        <v>2400</v>
      </c>
      <c r="I412" s="42">
        <v>0</v>
      </c>
      <c r="K412" s="42">
        <v>0</v>
      </c>
      <c r="M412" s="42">
        <v>0</v>
      </c>
      <c r="O412" s="42">
        <v>0</v>
      </c>
      <c r="Q412" s="42">
        <v>0</v>
      </c>
      <c r="S412" s="42">
        <v>95561431</v>
      </c>
    </row>
    <row r="413" spans="1:19" ht="18.75">
      <c r="A413" s="7" t="s">
        <v>810</v>
      </c>
      <c r="B413" s="7"/>
      <c r="C413" s="7" t="s">
        <v>895</v>
      </c>
      <c r="E413" s="57">
        <v>0</v>
      </c>
      <c r="G413" s="57">
        <v>2600</v>
      </c>
      <c r="I413" s="42">
        <v>0</v>
      </c>
      <c r="K413" s="42">
        <v>0</v>
      </c>
      <c r="M413" s="42">
        <v>0</v>
      </c>
      <c r="O413" s="42">
        <v>0</v>
      </c>
      <c r="Q413" s="42">
        <v>0</v>
      </c>
      <c r="S413" s="42">
        <v>-17425347</v>
      </c>
    </row>
    <row r="414" spans="1:19" ht="18.75">
      <c r="A414" s="7" t="s">
        <v>811</v>
      </c>
      <c r="B414" s="7"/>
      <c r="C414" s="7" t="s">
        <v>895</v>
      </c>
      <c r="E414" s="57">
        <v>0</v>
      </c>
      <c r="G414" s="57">
        <v>2800</v>
      </c>
      <c r="I414" s="42">
        <v>0</v>
      </c>
      <c r="K414" s="42">
        <v>0</v>
      </c>
      <c r="M414" s="42">
        <v>0</v>
      </c>
      <c r="O414" s="42">
        <v>0</v>
      </c>
      <c r="Q414" s="42">
        <v>0</v>
      </c>
      <c r="S414" s="42">
        <v>1020794737</v>
      </c>
    </row>
    <row r="415" spans="1:19" ht="18.75">
      <c r="A415" s="7" t="s">
        <v>812</v>
      </c>
      <c r="B415" s="7"/>
      <c r="C415" s="7" t="s">
        <v>895</v>
      </c>
      <c r="E415" s="57">
        <v>0</v>
      </c>
      <c r="G415" s="57">
        <v>3000</v>
      </c>
      <c r="I415" s="42">
        <v>0</v>
      </c>
      <c r="K415" s="42">
        <v>0</v>
      </c>
      <c r="M415" s="42">
        <v>0</v>
      </c>
      <c r="O415" s="42">
        <v>0</v>
      </c>
      <c r="Q415" s="42">
        <v>0</v>
      </c>
      <c r="S415" s="42">
        <v>332999496</v>
      </c>
    </row>
    <row r="416" spans="1:19" ht="18.75">
      <c r="A416" s="7" t="s">
        <v>155</v>
      </c>
      <c r="B416" s="7"/>
      <c r="C416" s="7" t="s">
        <v>82</v>
      </c>
      <c r="E416" s="57">
        <v>22801000</v>
      </c>
      <c r="G416" s="57">
        <v>2200</v>
      </c>
      <c r="I416" s="42">
        <v>8972666467</v>
      </c>
      <c r="K416" s="42">
        <v>8972666467</v>
      </c>
      <c r="M416" s="42">
        <v>25080000</v>
      </c>
      <c r="O416" s="42">
        <v>250800000</v>
      </c>
      <c r="Q416" s="42">
        <v>-11416158946</v>
      </c>
      <c r="S416" s="42">
        <v>-12714840099</v>
      </c>
    </row>
    <row r="417" spans="1:19" ht="18.75">
      <c r="A417" s="7" t="s">
        <v>813</v>
      </c>
      <c r="B417" s="7"/>
      <c r="C417" s="7" t="s">
        <v>82</v>
      </c>
      <c r="E417" s="57">
        <v>0</v>
      </c>
      <c r="G417" s="57">
        <v>2400</v>
      </c>
      <c r="I417" s="42">
        <v>0</v>
      </c>
      <c r="K417" s="42">
        <v>0</v>
      </c>
      <c r="M417" s="42">
        <v>0</v>
      </c>
      <c r="O417" s="42">
        <v>0</v>
      </c>
      <c r="Q417" s="42">
        <v>0</v>
      </c>
      <c r="S417" s="42">
        <v>-2198857477</v>
      </c>
    </row>
    <row r="418" spans="1:19" ht="18.75">
      <c r="A418" s="7" t="s">
        <v>814</v>
      </c>
      <c r="B418" s="7"/>
      <c r="C418" s="7" t="s">
        <v>82</v>
      </c>
      <c r="E418" s="57">
        <v>0</v>
      </c>
      <c r="G418" s="57">
        <v>2600</v>
      </c>
      <c r="I418" s="42">
        <v>0</v>
      </c>
      <c r="K418" s="42">
        <v>0</v>
      </c>
      <c r="M418" s="42">
        <v>0</v>
      </c>
      <c r="O418" s="42">
        <v>0</v>
      </c>
      <c r="Q418" s="42">
        <v>0</v>
      </c>
      <c r="S418" s="42">
        <v>-281693605</v>
      </c>
    </row>
    <row r="419" spans="1:19" ht="18.75">
      <c r="A419" s="7" t="s">
        <v>90</v>
      </c>
      <c r="B419" s="7"/>
      <c r="C419" s="7" t="s">
        <v>82</v>
      </c>
      <c r="E419" s="57">
        <v>5602000</v>
      </c>
      <c r="G419" s="57">
        <v>2800</v>
      </c>
      <c r="I419" s="42">
        <v>5242373000</v>
      </c>
      <c r="K419" s="42">
        <v>5242373000</v>
      </c>
      <c r="M419" s="42">
        <v>7796600</v>
      </c>
      <c r="O419" s="42">
        <v>77966000</v>
      </c>
      <c r="Q419" s="42">
        <v>3603712969</v>
      </c>
      <c r="S419" s="42">
        <v>3525863988</v>
      </c>
    </row>
    <row r="420" spans="1:19" ht="18.75">
      <c r="A420" s="7" t="s">
        <v>103</v>
      </c>
      <c r="B420" s="7"/>
      <c r="C420" s="7" t="s">
        <v>82</v>
      </c>
      <c r="E420" s="57">
        <v>2792000</v>
      </c>
      <c r="G420" s="57">
        <v>3000</v>
      </c>
      <c r="I420" s="42">
        <v>2087777639</v>
      </c>
      <c r="K420" s="42">
        <v>2087777639</v>
      </c>
      <c r="M420" s="42">
        <v>4152000</v>
      </c>
      <c r="O420" s="42">
        <v>41520000</v>
      </c>
      <c r="Q420" s="42">
        <v>1826902694</v>
      </c>
      <c r="S420" s="42">
        <v>2330611230</v>
      </c>
    </row>
    <row r="421" spans="1:19" ht="18.75">
      <c r="A421" s="7" t="s">
        <v>144</v>
      </c>
      <c r="B421" s="7"/>
      <c r="C421" s="7" t="s">
        <v>82</v>
      </c>
      <c r="E421" s="57">
        <v>53742000</v>
      </c>
      <c r="G421" s="57">
        <v>3250</v>
      </c>
      <c r="I421" s="42">
        <v>18182232000</v>
      </c>
      <c r="K421" s="42">
        <v>18182232000</v>
      </c>
      <c r="M421" s="42">
        <v>77686375</v>
      </c>
      <c r="O421" s="42">
        <v>776863750</v>
      </c>
      <c r="Q421" s="42">
        <v>25628328645</v>
      </c>
      <c r="S421" s="42">
        <v>25628328645</v>
      </c>
    </row>
    <row r="422" spans="1:19" ht="18.75">
      <c r="A422" s="7" t="s">
        <v>815</v>
      </c>
      <c r="B422" s="7"/>
      <c r="C422" s="7" t="s">
        <v>82</v>
      </c>
      <c r="E422" s="57">
        <v>0</v>
      </c>
      <c r="G422" s="57">
        <v>3500</v>
      </c>
      <c r="I422" s="42">
        <v>0</v>
      </c>
      <c r="K422" s="42">
        <v>0</v>
      </c>
      <c r="M422" s="42">
        <v>0</v>
      </c>
      <c r="O422" s="42">
        <v>0</v>
      </c>
      <c r="Q422" s="42">
        <v>0</v>
      </c>
      <c r="S422" s="42">
        <v>8915189690</v>
      </c>
    </row>
    <row r="423" spans="1:19" ht="18.75">
      <c r="A423" s="7" t="s">
        <v>816</v>
      </c>
      <c r="B423" s="7"/>
      <c r="C423" s="7" t="s">
        <v>82</v>
      </c>
      <c r="E423" s="57">
        <v>0</v>
      </c>
      <c r="G423" s="57">
        <v>3750</v>
      </c>
      <c r="I423" s="42">
        <v>0</v>
      </c>
      <c r="K423" s="42">
        <v>0</v>
      </c>
      <c r="M423" s="42">
        <v>0</v>
      </c>
      <c r="O423" s="42">
        <v>0</v>
      </c>
      <c r="Q423" s="42">
        <v>0</v>
      </c>
      <c r="S423" s="42">
        <v>5363714097</v>
      </c>
    </row>
    <row r="424" spans="1:19" ht="18.75">
      <c r="A424" s="7" t="s">
        <v>817</v>
      </c>
      <c r="B424" s="7"/>
      <c r="C424" s="7" t="s">
        <v>82</v>
      </c>
      <c r="E424" s="57">
        <v>0</v>
      </c>
      <c r="G424" s="57">
        <v>4000</v>
      </c>
      <c r="I424" s="42">
        <v>0</v>
      </c>
      <c r="K424" s="42">
        <v>0</v>
      </c>
      <c r="M424" s="42">
        <v>0</v>
      </c>
      <c r="O424" s="42">
        <v>0</v>
      </c>
      <c r="Q424" s="42">
        <v>0</v>
      </c>
      <c r="S424" s="42">
        <v>9631792789</v>
      </c>
    </row>
    <row r="425" spans="1:19" ht="18.75">
      <c r="A425" s="7" t="s">
        <v>115</v>
      </c>
      <c r="B425" s="7"/>
      <c r="C425" s="7" t="s">
        <v>116</v>
      </c>
      <c r="E425" s="57">
        <v>45000</v>
      </c>
      <c r="G425" s="57">
        <v>750</v>
      </c>
      <c r="I425" s="42">
        <v>12150000</v>
      </c>
      <c r="K425" s="42">
        <v>12150000</v>
      </c>
      <c r="M425" s="42">
        <v>16875</v>
      </c>
      <c r="O425" s="42">
        <v>168750</v>
      </c>
      <c r="Q425" s="42">
        <v>-1823273</v>
      </c>
      <c r="S425" s="42">
        <v>-1823273</v>
      </c>
    </row>
    <row r="426" spans="1:19" ht="18.75">
      <c r="A426" s="7" t="s">
        <v>139</v>
      </c>
      <c r="B426" s="7"/>
      <c r="C426" s="7" t="s">
        <v>116</v>
      </c>
      <c r="E426" s="57">
        <v>5890000</v>
      </c>
      <c r="G426" s="57">
        <v>850</v>
      </c>
      <c r="I426" s="42">
        <v>811946785</v>
      </c>
      <c r="K426" s="42">
        <v>811946785</v>
      </c>
      <c r="M426" s="42">
        <v>2499000</v>
      </c>
      <c r="O426" s="42">
        <v>24990000</v>
      </c>
      <c r="Q426" s="42">
        <v>-425894215</v>
      </c>
      <c r="S426" s="42">
        <v>-809949792</v>
      </c>
    </row>
    <row r="427" spans="1:19" ht="18.75">
      <c r="A427" s="7" t="s">
        <v>151</v>
      </c>
      <c r="B427" s="7"/>
      <c r="C427" s="7" t="s">
        <v>116</v>
      </c>
      <c r="E427" s="57">
        <v>1183000</v>
      </c>
      <c r="G427" s="57">
        <v>1050</v>
      </c>
      <c r="I427" s="42">
        <v>79403000</v>
      </c>
      <c r="K427" s="42">
        <v>79403000</v>
      </c>
      <c r="M427" s="42">
        <v>617925</v>
      </c>
      <c r="O427" s="42">
        <v>6179250</v>
      </c>
      <c r="Q427" s="42">
        <v>67024284</v>
      </c>
      <c r="S427" s="42">
        <v>67024284</v>
      </c>
    </row>
    <row r="428" spans="1:19" ht="18.75">
      <c r="A428" s="7" t="s">
        <v>141</v>
      </c>
      <c r="B428" s="7"/>
      <c r="C428" s="7" t="s">
        <v>116</v>
      </c>
      <c r="E428" s="57">
        <v>1523000</v>
      </c>
      <c r="G428" s="57">
        <v>1150</v>
      </c>
      <c r="I428" s="42">
        <v>310014000</v>
      </c>
      <c r="K428" s="42">
        <v>310014000</v>
      </c>
      <c r="M428" s="42">
        <v>872275</v>
      </c>
      <c r="O428" s="42">
        <v>8722750</v>
      </c>
      <c r="Q428" s="42">
        <v>445759444</v>
      </c>
      <c r="S428" s="42">
        <v>445759444</v>
      </c>
    </row>
    <row r="429" spans="1:19" ht="18.75">
      <c r="A429" s="7" t="s">
        <v>134</v>
      </c>
      <c r="B429" s="7"/>
      <c r="C429" s="7" t="s">
        <v>116</v>
      </c>
      <c r="E429" s="57">
        <v>35365000</v>
      </c>
      <c r="G429" s="57">
        <v>1250</v>
      </c>
      <c r="I429" s="42">
        <v>6016553000</v>
      </c>
      <c r="K429" s="42">
        <v>6016553000</v>
      </c>
      <c r="M429" s="42">
        <v>22056250</v>
      </c>
      <c r="O429" s="42">
        <v>220562500</v>
      </c>
      <c r="Q429" s="42">
        <v>12703401828</v>
      </c>
      <c r="S429" s="42">
        <v>12703401828</v>
      </c>
    </row>
    <row r="430" spans="1:19" ht="18.75">
      <c r="A430" s="7" t="s">
        <v>125</v>
      </c>
      <c r="B430" s="7"/>
      <c r="C430" s="7" t="s">
        <v>116</v>
      </c>
      <c r="E430" s="57">
        <v>115360000</v>
      </c>
      <c r="G430" s="57">
        <v>1350</v>
      </c>
      <c r="I430" s="42">
        <v>11641726003</v>
      </c>
      <c r="K430" s="42">
        <v>11641726003</v>
      </c>
      <c r="M430" s="42">
        <v>118300</v>
      </c>
      <c r="O430" s="42">
        <v>0</v>
      </c>
      <c r="Q430" s="42">
        <v>11180167700</v>
      </c>
      <c r="S430" s="42">
        <v>11180167700</v>
      </c>
    </row>
    <row r="431" spans="1:19" ht="18.75">
      <c r="A431" s="7" t="s">
        <v>128</v>
      </c>
      <c r="B431" s="7"/>
      <c r="C431" s="7" t="s">
        <v>116</v>
      </c>
      <c r="E431" s="57">
        <v>97341000</v>
      </c>
      <c r="G431" s="57">
        <v>1450</v>
      </c>
      <c r="I431" s="42">
        <v>6701361530</v>
      </c>
      <c r="K431" s="42">
        <v>6701361530</v>
      </c>
      <c r="M431" s="42">
        <v>24596</v>
      </c>
      <c r="O431" s="42">
        <v>0</v>
      </c>
      <c r="Q431" s="42">
        <v>6603995944</v>
      </c>
      <c r="S431" s="42">
        <v>8579298334</v>
      </c>
    </row>
    <row r="432" spans="1:19" ht="18.75">
      <c r="A432" s="7" t="s">
        <v>818</v>
      </c>
      <c r="B432" s="7"/>
      <c r="C432" s="7" t="s">
        <v>116</v>
      </c>
      <c r="E432" s="57">
        <v>0</v>
      </c>
      <c r="G432" s="57">
        <v>1550</v>
      </c>
      <c r="I432" s="42">
        <v>0</v>
      </c>
      <c r="K432" s="42">
        <v>0</v>
      </c>
      <c r="M432" s="42">
        <v>0</v>
      </c>
      <c r="O432" s="42">
        <v>0</v>
      </c>
      <c r="Q432" s="42">
        <v>0</v>
      </c>
      <c r="S432" s="42">
        <v>238665788</v>
      </c>
    </row>
    <row r="433" spans="1:19" ht="18.75">
      <c r="A433" s="7" t="s">
        <v>819</v>
      </c>
      <c r="B433" s="7"/>
      <c r="C433" s="7" t="s">
        <v>116</v>
      </c>
      <c r="E433" s="57">
        <v>0</v>
      </c>
      <c r="G433" s="57">
        <v>1650</v>
      </c>
      <c r="I433" s="42">
        <v>0</v>
      </c>
      <c r="K433" s="42">
        <v>0</v>
      </c>
      <c r="M433" s="42">
        <v>0</v>
      </c>
      <c r="O433" s="42">
        <v>0</v>
      </c>
      <c r="Q433" s="42">
        <v>0</v>
      </c>
      <c r="S433" s="42">
        <v>125995401</v>
      </c>
    </row>
    <row r="434" spans="1:19" ht="18.75">
      <c r="A434" s="7" t="s">
        <v>820</v>
      </c>
      <c r="B434" s="7"/>
      <c r="C434" s="7" t="s">
        <v>896</v>
      </c>
      <c r="E434" s="57">
        <v>0</v>
      </c>
      <c r="G434" s="57">
        <v>413</v>
      </c>
      <c r="I434" s="42">
        <v>0</v>
      </c>
      <c r="K434" s="42">
        <v>0</v>
      </c>
      <c r="M434" s="42">
        <v>0</v>
      </c>
      <c r="O434" s="42">
        <v>0</v>
      </c>
      <c r="Q434" s="42">
        <v>0</v>
      </c>
      <c r="S434" s="42">
        <v>-19545794</v>
      </c>
    </row>
    <row r="435" spans="1:19" ht="18.75">
      <c r="A435" s="7" t="s">
        <v>821</v>
      </c>
      <c r="B435" s="7"/>
      <c r="C435" s="7" t="s">
        <v>896</v>
      </c>
      <c r="E435" s="57">
        <v>0</v>
      </c>
      <c r="G435" s="57">
        <v>495</v>
      </c>
      <c r="I435" s="42">
        <v>0</v>
      </c>
      <c r="K435" s="42">
        <v>0</v>
      </c>
      <c r="M435" s="42">
        <v>0</v>
      </c>
      <c r="O435" s="42">
        <v>0</v>
      </c>
      <c r="Q435" s="42">
        <v>0</v>
      </c>
      <c r="S435" s="42">
        <v>-46547916</v>
      </c>
    </row>
    <row r="436" spans="1:19" ht="18.75">
      <c r="A436" s="7" t="s">
        <v>822</v>
      </c>
      <c r="B436" s="7"/>
      <c r="C436" s="7" t="s">
        <v>896</v>
      </c>
      <c r="E436" s="57">
        <v>0</v>
      </c>
      <c r="G436" s="57">
        <v>2400</v>
      </c>
      <c r="I436" s="42">
        <v>0</v>
      </c>
      <c r="K436" s="42">
        <v>0</v>
      </c>
      <c r="M436" s="42">
        <v>0</v>
      </c>
      <c r="O436" s="42">
        <v>0</v>
      </c>
      <c r="Q436" s="42">
        <v>0</v>
      </c>
      <c r="S436" s="42">
        <v>4553393194</v>
      </c>
    </row>
    <row r="437" spans="1:19" ht="18.75">
      <c r="A437" s="7" t="s">
        <v>823</v>
      </c>
      <c r="B437" s="7"/>
      <c r="C437" s="7" t="s">
        <v>896</v>
      </c>
      <c r="E437" s="57">
        <v>0</v>
      </c>
      <c r="G437" s="57">
        <v>523</v>
      </c>
      <c r="I437" s="42">
        <v>0</v>
      </c>
      <c r="K437" s="42">
        <v>0</v>
      </c>
      <c r="M437" s="42">
        <v>0</v>
      </c>
      <c r="O437" s="42">
        <v>0</v>
      </c>
      <c r="Q437" s="42">
        <v>0</v>
      </c>
      <c r="S437" s="42">
        <v>-612050596</v>
      </c>
    </row>
    <row r="438" spans="1:19" ht="18.75">
      <c r="A438" s="7" t="s">
        <v>824</v>
      </c>
      <c r="B438" s="7"/>
      <c r="C438" s="7" t="s">
        <v>896</v>
      </c>
      <c r="E438" s="57">
        <v>0</v>
      </c>
      <c r="G438" s="57">
        <v>606</v>
      </c>
      <c r="I438" s="42">
        <v>0</v>
      </c>
      <c r="K438" s="42">
        <v>0</v>
      </c>
      <c r="M438" s="42">
        <v>0</v>
      </c>
      <c r="O438" s="42">
        <v>0</v>
      </c>
      <c r="Q438" s="42">
        <v>0</v>
      </c>
      <c r="S438" s="42">
        <v>7456620538</v>
      </c>
    </row>
    <row r="439" spans="1:19" ht="18.75">
      <c r="A439" s="7" t="s">
        <v>825</v>
      </c>
      <c r="B439" s="7"/>
      <c r="C439" s="7" t="s">
        <v>896</v>
      </c>
      <c r="E439" s="57">
        <v>0</v>
      </c>
      <c r="G439" s="57">
        <v>716</v>
      </c>
      <c r="I439" s="42">
        <v>0</v>
      </c>
      <c r="K439" s="42">
        <v>0</v>
      </c>
      <c r="M439" s="42">
        <v>0</v>
      </c>
      <c r="O439" s="42">
        <v>0</v>
      </c>
      <c r="Q439" s="42">
        <v>0</v>
      </c>
      <c r="S439" s="42">
        <v>8747025103</v>
      </c>
    </row>
    <row r="440" spans="1:19" ht="18.75">
      <c r="A440" s="7" t="s">
        <v>826</v>
      </c>
      <c r="B440" s="7"/>
      <c r="C440" s="7" t="s">
        <v>896</v>
      </c>
      <c r="E440" s="57">
        <v>0</v>
      </c>
      <c r="G440" s="57">
        <v>771</v>
      </c>
      <c r="I440" s="42">
        <v>0</v>
      </c>
      <c r="K440" s="42">
        <v>0</v>
      </c>
      <c r="M440" s="42">
        <v>0</v>
      </c>
      <c r="O440" s="42">
        <v>0</v>
      </c>
      <c r="Q440" s="42">
        <v>0</v>
      </c>
      <c r="S440" s="42">
        <v>3153593024</v>
      </c>
    </row>
    <row r="441" spans="1:19" ht="18.75">
      <c r="A441" s="7" t="s">
        <v>106</v>
      </c>
      <c r="B441" s="7"/>
      <c r="C441" s="7" t="s">
        <v>82</v>
      </c>
      <c r="E441" s="57">
        <v>1017000</v>
      </c>
      <c r="G441" s="57">
        <v>5000</v>
      </c>
      <c r="I441" s="42">
        <v>1498780000</v>
      </c>
      <c r="K441" s="42">
        <v>1498780000</v>
      </c>
      <c r="M441" s="42">
        <v>2537500</v>
      </c>
      <c r="O441" s="42">
        <v>25375000</v>
      </c>
      <c r="Q441" s="42">
        <v>842271860</v>
      </c>
      <c r="S441" s="42">
        <v>842271860</v>
      </c>
    </row>
    <row r="442" spans="1:19" ht="18.75">
      <c r="A442" s="7" t="s">
        <v>827</v>
      </c>
      <c r="B442" s="7"/>
      <c r="C442" s="7" t="s">
        <v>896</v>
      </c>
      <c r="E442" s="57">
        <v>0</v>
      </c>
      <c r="G442" s="57">
        <v>551</v>
      </c>
      <c r="I442" s="42">
        <v>0</v>
      </c>
      <c r="K442" s="42">
        <v>0</v>
      </c>
      <c r="M442" s="42">
        <v>0</v>
      </c>
      <c r="O442" s="42">
        <v>0</v>
      </c>
      <c r="Q442" s="42">
        <v>0</v>
      </c>
      <c r="S442" s="42">
        <v>927012104</v>
      </c>
    </row>
    <row r="443" spans="1:19" ht="18.75">
      <c r="A443" s="7" t="s">
        <v>81</v>
      </c>
      <c r="B443" s="7"/>
      <c r="C443" s="7" t="s">
        <v>82</v>
      </c>
      <c r="E443" s="57">
        <v>608000</v>
      </c>
      <c r="G443" s="57">
        <v>5500</v>
      </c>
      <c r="I443" s="42">
        <v>312569000</v>
      </c>
      <c r="K443" s="42">
        <v>312569000</v>
      </c>
      <c r="M443" s="42">
        <v>2750</v>
      </c>
      <c r="O443" s="42">
        <v>27500</v>
      </c>
      <c r="Q443" s="42">
        <v>312422194</v>
      </c>
      <c r="S443" s="42">
        <v>312422194</v>
      </c>
    </row>
    <row r="444" spans="1:19" ht="18.75">
      <c r="A444" s="7" t="s">
        <v>124</v>
      </c>
      <c r="B444" s="7"/>
      <c r="C444" s="7" t="s">
        <v>82</v>
      </c>
      <c r="E444" s="57">
        <v>255000</v>
      </c>
      <c r="G444" s="57">
        <v>4500</v>
      </c>
      <c r="I444" s="42">
        <v>463665000</v>
      </c>
      <c r="K444" s="42">
        <v>463665000</v>
      </c>
      <c r="M444" s="42">
        <v>564750</v>
      </c>
      <c r="O444" s="42">
        <v>5647500</v>
      </c>
      <c r="Q444" s="42">
        <v>175816682</v>
      </c>
      <c r="S444" s="42">
        <v>175816682</v>
      </c>
    </row>
    <row r="445" spans="1:19" ht="18.75">
      <c r="A445" s="7" t="s">
        <v>828</v>
      </c>
      <c r="B445" s="7"/>
      <c r="C445" s="7" t="s">
        <v>82</v>
      </c>
      <c r="E445" s="57">
        <v>0</v>
      </c>
      <c r="G445" s="57">
        <v>6000</v>
      </c>
      <c r="I445" s="42">
        <v>0</v>
      </c>
      <c r="K445" s="42">
        <v>0</v>
      </c>
      <c r="M445" s="42">
        <v>0</v>
      </c>
      <c r="O445" s="42">
        <v>0</v>
      </c>
      <c r="Q445" s="42">
        <v>0</v>
      </c>
      <c r="S445" s="42">
        <v>7707476373</v>
      </c>
    </row>
    <row r="446" spans="1:19" ht="18.75">
      <c r="A446" s="7" t="s">
        <v>829</v>
      </c>
      <c r="B446" s="7"/>
      <c r="C446" s="7" t="s">
        <v>82</v>
      </c>
      <c r="E446" s="57">
        <v>0</v>
      </c>
      <c r="G446" s="57">
        <v>6500</v>
      </c>
      <c r="I446" s="42">
        <v>0</v>
      </c>
      <c r="K446" s="42">
        <v>0</v>
      </c>
      <c r="M446" s="42">
        <v>0</v>
      </c>
      <c r="O446" s="42">
        <v>0</v>
      </c>
      <c r="Q446" s="42">
        <v>0</v>
      </c>
      <c r="S446" s="42">
        <v>214569898</v>
      </c>
    </row>
    <row r="447" spans="1:19" ht="18.75">
      <c r="A447" s="7" t="s">
        <v>830</v>
      </c>
      <c r="B447" s="7"/>
      <c r="C447" s="7" t="s">
        <v>895</v>
      </c>
      <c r="E447" s="57">
        <v>0</v>
      </c>
      <c r="G447" s="57">
        <v>200</v>
      </c>
      <c r="I447" s="42">
        <v>0</v>
      </c>
      <c r="K447" s="42">
        <v>0</v>
      </c>
      <c r="M447" s="42">
        <v>0</v>
      </c>
      <c r="O447" s="42">
        <v>0</v>
      </c>
      <c r="Q447" s="42">
        <v>0</v>
      </c>
      <c r="S447" s="42">
        <v>1338602780</v>
      </c>
    </row>
    <row r="448" spans="1:19" ht="18.75">
      <c r="A448" s="7" t="s">
        <v>831</v>
      </c>
      <c r="B448" s="7"/>
      <c r="C448" s="7" t="s">
        <v>895</v>
      </c>
      <c r="E448" s="57">
        <v>0</v>
      </c>
      <c r="G448" s="57">
        <v>300</v>
      </c>
      <c r="I448" s="42">
        <v>0</v>
      </c>
      <c r="K448" s="42">
        <v>0</v>
      </c>
      <c r="M448" s="42">
        <v>0</v>
      </c>
      <c r="O448" s="42">
        <v>0</v>
      </c>
      <c r="Q448" s="42">
        <v>0</v>
      </c>
      <c r="S448" s="42">
        <v>31438011</v>
      </c>
    </row>
    <row r="449" spans="1:19" ht="18.75">
      <c r="A449" s="7" t="s">
        <v>832</v>
      </c>
      <c r="B449" s="7"/>
      <c r="C449" s="7" t="s">
        <v>895</v>
      </c>
      <c r="E449" s="57">
        <v>0</v>
      </c>
      <c r="G449" s="57">
        <v>400</v>
      </c>
      <c r="I449" s="42">
        <v>0</v>
      </c>
      <c r="K449" s="42">
        <v>0</v>
      </c>
      <c r="M449" s="42">
        <v>0</v>
      </c>
      <c r="O449" s="42">
        <v>0</v>
      </c>
      <c r="Q449" s="42">
        <v>0</v>
      </c>
      <c r="S449" s="42">
        <v>1897622254</v>
      </c>
    </row>
    <row r="450" spans="1:19" ht="18.75">
      <c r="A450" s="7" t="s">
        <v>833</v>
      </c>
      <c r="B450" s="7"/>
      <c r="C450" s="7" t="s">
        <v>895</v>
      </c>
      <c r="E450" s="57">
        <v>0</v>
      </c>
      <c r="G450" s="57">
        <v>500</v>
      </c>
      <c r="I450" s="42">
        <v>0</v>
      </c>
      <c r="K450" s="42">
        <v>0</v>
      </c>
      <c r="M450" s="42">
        <v>0</v>
      </c>
      <c r="O450" s="42">
        <v>0</v>
      </c>
      <c r="Q450" s="42">
        <v>0</v>
      </c>
      <c r="S450" s="42">
        <v>17461011038</v>
      </c>
    </row>
    <row r="451" spans="1:19" ht="18.75">
      <c r="A451" s="7" t="s">
        <v>834</v>
      </c>
      <c r="B451" s="7"/>
      <c r="C451" s="7" t="s">
        <v>895</v>
      </c>
      <c r="E451" s="57">
        <v>0</v>
      </c>
      <c r="G451" s="57">
        <v>900</v>
      </c>
      <c r="I451" s="42">
        <v>0</v>
      </c>
      <c r="K451" s="42">
        <v>0</v>
      </c>
      <c r="M451" s="42">
        <v>0</v>
      </c>
      <c r="O451" s="42">
        <v>0</v>
      </c>
      <c r="Q451" s="42">
        <v>0</v>
      </c>
      <c r="S451" s="42">
        <v>536322189</v>
      </c>
    </row>
    <row r="452" spans="1:19" ht="18.75">
      <c r="A452" s="7" t="s">
        <v>835</v>
      </c>
      <c r="B452" s="7"/>
      <c r="C452" s="7" t="s">
        <v>895</v>
      </c>
      <c r="E452" s="57">
        <v>0</v>
      </c>
      <c r="G452" s="57">
        <v>600</v>
      </c>
      <c r="I452" s="42">
        <v>0</v>
      </c>
      <c r="K452" s="42">
        <v>0</v>
      </c>
      <c r="M452" s="42">
        <v>0</v>
      </c>
      <c r="O452" s="42">
        <v>0</v>
      </c>
      <c r="Q452" s="42">
        <v>0</v>
      </c>
      <c r="S452" s="42">
        <v>7388136732</v>
      </c>
    </row>
    <row r="453" spans="1:19" ht="18.75">
      <c r="A453" s="7" t="s">
        <v>836</v>
      </c>
      <c r="B453" s="7"/>
      <c r="C453" s="7" t="s">
        <v>895</v>
      </c>
      <c r="E453" s="57">
        <v>0</v>
      </c>
      <c r="G453" s="57">
        <v>700</v>
      </c>
      <c r="I453" s="42">
        <v>0</v>
      </c>
      <c r="K453" s="42">
        <v>0</v>
      </c>
      <c r="M453" s="42">
        <v>0</v>
      </c>
      <c r="O453" s="42">
        <v>0</v>
      </c>
      <c r="Q453" s="42">
        <v>0</v>
      </c>
      <c r="S453" s="42">
        <v>973307676</v>
      </c>
    </row>
    <row r="454" spans="1:19" ht="18.75">
      <c r="A454" s="7" t="s">
        <v>837</v>
      </c>
      <c r="B454" s="7"/>
      <c r="C454" s="7" t="s">
        <v>895</v>
      </c>
      <c r="E454" s="57">
        <v>0</v>
      </c>
      <c r="G454" s="57">
        <v>800</v>
      </c>
      <c r="I454" s="42">
        <v>0</v>
      </c>
      <c r="K454" s="42">
        <v>0</v>
      </c>
      <c r="M454" s="42">
        <v>0</v>
      </c>
      <c r="O454" s="42">
        <v>0</v>
      </c>
      <c r="Q454" s="42">
        <v>0</v>
      </c>
      <c r="S454" s="42">
        <v>8233773</v>
      </c>
    </row>
    <row r="455" spans="1:19" ht="18.75">
      <c r="A455" s="7" t="s">
        <v>838</v>
      </c>
      <c r="B455" s="7"/>
      <c r="C455" s="7" t="s">
        <v>895</v>
      </c>
      <c r="E455" s="57">
        <v>0</v>
      </c>
      <c r="G455" s="57">
        <v>1000</v>
      </c>
      <c r="I455" s="42">
        <v>0</v>
      </c>
      <c r="K455" s="42">
        <v>0</v>
      </c>
      <c r="M455" s="42">
        <v>0</v>
      </c>
      <c r="O455" s="42">
        <v>0</v>
      </c>
      <c r="Q455" s="42">
        <v>0</v>
      </c>
      <c r="S455" s="42">
        <v>201088312</v>
      </c>
    </row>
    <row r="456" spans="1:19" ht="18.75">
      <c r="A456" s="7" t="s">
        <v>839</v>
      </c>
      <c r="B456" s="7"/>
      <c r="C456" s="7">
        <v>14030918</v>
      </c>
      <c r="E456" s="57">
        <v>0</v>
      </c>
      <c r="G456" s="57">
        <v>1100</v>
      </c>
      <c r="I456" s="42">
        <v>0</v>
      </c>
      <c r="K456" s="42">
        <v>0</v>
      </c>
      <c r="M456" s="42">
        <v>0</v>
      </c>
      <c r="O456" s="42">
        <v>0</v>
      </c>
      <c r="Q456" s="42">
        <v>0</v>
      </c>
      <c r="S456" s="42">
        <v>540000</v>
      </c>
    </row>
    <row r="457" spans="1:19" ht="18.75">
      <c r="A457" s="7" t="s">
        <v>840</v>
      </c>
      <c r="B457" s="7"/>
      <c r="C457" s="7">
        <v>14031016</v>
      </c>
      <c r="E457" s="57">
        <v>0</v>
      </c>
      <c r="G457" s="57">
        <v>850</v>
      </c>
      <c r="I457" s="42">
        <v>0</v>
      </c>
      <c r="K457" s="42">
        <v>0</v>
      </c>
      <c r="M457" s="42">
        <v>0</v>
      </c>
      <c r="O457" s="42">
        <v>0</v>
      </c>
      <c r="Q457" s="42">
        <v>0</v>
      </c>
      <c r="S457" s="42">
        <v>-4471096</v>
      </c>
    </row>
    <row r="458" spans="1:19" ht="18.75">
      <c r="A458" s="7" t="s">
        <v>841</v>
      </c>
      <c r="B458" s="7"/>
      <c r="C458" s="7">
        <v>14031016</v>
      </c>
      <c r="E458" s="57">
        <v>0</v>
      </c>
      <c r="G458" s="57">
        <v>1100</v>
      </c>
      <c r="I458" s="42">
        <v>0</v>
      </c>
      <c r="K458" s="42">
        <v>0</v>
      </c>
      <c r="M458" s="42">
        <v>0</v>
      </c>
      <c r="O458" s="42">
        <v>0</v>
      </c>
      <c r="Q458" s="42">
        <v>0</v>
      </c>
      <c r="S458" s="42">
        <v>720000</v>
      </c>
    </row>
    <row r="459" spans="1:19" ht="18.75">
      <c r="A459" s="7" t="s">
        <v>842</v>
      </c>
      <c r="B459" s="7"/>
      <c r="C459" s="7" t="s">
        <v>895</v>
      </c>
      <c r="E459" s="57">
        <v>0</v>
      </c>
      <c r="G459" s="57">
        <v>1900</v>
      </c>
      <c r="I459" s="42">
        <v>0</v>
      </c>
      <c r="K459" s="42">
        <v>0</v>
      </c>
      <c r="M459" s="42">
        <v>0</v>
      </c>
      <c r="O459" s="42">
        <v>0</v>
      </c>
      <c r="Q459" s="42">
        <v>0</v>
      </c>
      <c r="S459" s="42">
        <v>107528707</v>
      </c>
    </row>
    <row r="460" spans="1:19" ht="18.75">
      <c r="A460" s="7" t="s">
        <v>843</v>
      </c>
      <c r="B460" s="7"/>
      <c r="C460" s="7" t="s">
        <v>895</v>
      </c>
      <c r="E460" s="57">
        <v>0</v>
      </c>
      <c r="G460" s="57">
        <v>2000</v>
      </c>
      <c r="I460" s="42">
        <v>0</v>
      </c>
      <c r="K460" s="42">
        <v>0</v>
      </c>
      <c r="M460" s="42">
        <v>0</v>
      </c>
      <c r="O460" s="42">
        <v>0</v>
      </c>
      <c r="Q460" s="42">
        <v>0</v>
      </c>
      <c r="S460" s="42">
        <v>3272967417</v>
      </c>
    </row>
    <row r="461" spans="1:19" ht="18.75">
      <c r="A461" s="7" t="s">
        <v>844</v>
      </c>
      <c r="B461" s="7"/>
      <c r="C461" s="7" t="s">
        <v>895</v>
      </c>
      <c r="E461" s="57">
        <v>0</v>
      </c>
      <c r="G461" s="57">
        <v>2200</v>
      </c>
      <c r="I461" s="42">
        <v>0</v>
      </c>
      <c r="K461" s="42">
        <v>0</v>
      </c>
      <c r="M461" s="42">
        <v>0</v>
      </c>
      <c r="O461" s="42">
        <v>0</v>
      </c>
      <c r="Q461" s="42">
        <v>0</v>
      </c>
      <c r="S461" s="42">
        <v>-3568806</v>
      </c>
    </row>
    <row r="462" spans="1:19" ht="18.75">
      <c r="A462" s="7" t="s">
        <v>845</v>
      </c>
      <c r="B462" s="7"/>
      <c r="C462" s="7" t="s">
        <v>895</v>
      </c>
      <c r="E462" s="57">
        <v>0</v>
      </c>
      <c r="G462" s="57">
        <v>3250</v>
      </c>
      <c r="I462" s="42">
        <v>0</v>
      </c>
      <c r="K462" s="42">
        <v>0</v>
      </c>
      <c r="M462" s="42">
        <v>0</v>
      </c>
      <c r="O462" s="42">
        <v>0</v>
      </c>
      <c r="Q462" s="42">
        <v>0</v>
      </c>
      <c r="S462" s="42">
        <v>9627921310</v>
      </c>
    </row>
    <row r="463" spans="1:19" ht="18.75">
      <c r="A463" s="7" t="s">
        <v>846</v>
      </c>
      <c r="B463" s="7"/>
      <c r="C463" s="7" t="s">
        <v>895</v>
      </c>
      <c r="E463" s="57">
        <v>0</v>
      </c>
      <c r="G463" s="57">
        <v>1800</v>
      </c>
      <c r="I463" s="42">
        <v>0</v>
      </c>
      <c r="K463" s="42">
        <v>0</v>
      </c>
      <c r="M463" s="42">
        <v>0</v>
      </c>
      <c r="O463" s="42">
        <v>0</v>
      </c>
      <c r="Q463" s="42">
        <v>0</v>
      </c>
      <c r="S463" s="42">
        <v>-12018460</v>
      </c>
    </row>
    <row r="464" spans="1:19" ht="18.75">
      <c r="A464" s="7" t="s">
        <v>120</v>
      </c>
      <c r="B464" s="7"/>
      <c r="C464" s="7" t="s">
        <v>94</v>
      </c>
      <c r="E464" s="57">
        <v>5147000</v>
      </c>
      <c r="G464" s="57">
        <v>2400</v>
      </c>
      <c r="I464" s="42">
        <v>1041100000</v>
      </c>
      <c r="K464" s="42">
        <v>1041100000</v>
      </c>
      <c r="M464" s="42">
        <v>6159600</v>
      </c>
      <c r="O464" s="42">
        <v>61596000</v>
      </c>
      <c r="Q464" s="42">
        <v>236617563</v>
      </c>
      <c r="S464" s="42">
        <v>236617563</v>
      </c>
    </row>
    <row r="465" spans="1:19" ht="18.75">
      <c r="A465" s="7" t="s">
        <v>147</v>
      </c>
      <c r="B465" s="7"/>
      <c r="C465" s="7" t="s">
        <v>94</v>
      </c>
      <c r="E465" s="57">
        <v>28806000</v>
      </c>
      <c r="G465" s="57">
        <v>2600</v>
      </c>
      <c r="I465" s="42">
        <v>5285070000</v>
      </c>
      <c r="K465" s="42">
        <v>5285070000</v>
      </c>
      <c r="M465" s="42">
        <v>23492425</v>
      </c>
      <c r="O465" s="42">
        <v>227604000</v>
      </c>
      <c r="Q465" s="42">
        <v>3198952290</v>
      </c>
      <c r="S465" s="42">
        <v>3198952290</v>
      </c>
    </row>
    <row r="466" spans="1:19" ht="18.75">
      <c r="A466" s="7" t="s">
        <v>847</v>
      </c>
      <c r="B466" s="7"/>
      <c r="C466" s="7" t="s">
        <v>895</v>
      </c>
      <c r="E466" s="57">
        <v>0</v>
      </c>
      <c r="G466" s="57">
        <v>2400</v>
      </c>
      <c r="I466" s="42">
        <v>0</v>
      </c>
      <c r="K466" s="42">
        <v>0</v>
      </c>
      <c r="M466" s="42">
        <v>0</v>
      </c>
      <c r="O466" s="42">
        <v>0</v>
      </c>
      <c r="Q466" s="42">
        <v>0</v>
      </c>
      <c r="S466" s="42">
        <v>3089588271</v>
      </c>
    </row>
    <row r="467" spans="1:19" ht="18.75">
      <c r="A467" s="7" t="s">
        <v>149</v>
      </c>
      <c r="B467" s="7"/>
      <c r="C467" s="7" t="s">
        <v>94</v>
      </c>
      <c r="E467" s="57">
        <v>5706000</v>
      </c>
      <c r="G467" s="57">
        <v>2800</v>
      </c>
      <c r="I467" s="42">
        <v>1070570000</v>
      </c>
      <c r="K467" s="42">
        <v>1070570000</v>
      </c>
      <c r="M467" s="42">
        <v>2466585</v>
      </c>
      <c r="O467" s="42">
        <v>23618000</v>
      </c>
      <c r="Q467" s="42">
        <v>1073865864</v>
      </c>
      <c r="S467" s="42">
        <v>1073865864</v>
      </c>
    </row>
    <row r="468" spans="1:19" ht="18.75">
      <c r="A468" s="7" t="s">
        <v>848</v>
      </c>
      <c r="B468" s="7"/>
      <c r="C468" s="7" t="s">
        <v>895</v>
      </c>
      <c r="E468" s="57">
        <v>0</v>
      </c>
      <c r="G468" s="57">
        <v>2800</v>
      </c>
      <c r="I468" s="42">
        <v>0</v>
      </c>
      <c r="K468" s="42">
        <v>0</v>
      </c>
      <c r="M468" s="42">
        <v>0</v>
      </c>
      <c r="O468" s="42">
        <v>0</v>
      </c>
      <c r="Q468" s="42">
        <v>0</v>
      </c>
      <c r="S468" s="42">
        <v>6137333060</v>
      </c>
    </row>
    <row r="469" spans="1:19" ht="18.75">
      <c r="A469" s="7" t="s">
        <v>93</v>
      </c>
      <c r="B469" s="7"/>
      <c r="C469" s="7" t="s">
        <v>94</v>
      </c>
      <c r="E469" s="57">
        <v>4341000</v>
      </c>
      <c r="G469" s="57">
        <v>3000</v>
      </c>
      <c r="I469" s="42">
        <v>497905166</v>
      </c>
      <c r="K469" s="42">
        <v>497905166</v>
      </c>
      <c r="M469" s="42">
        <v>12855</v>
      </c>
      <c r="O469" s="42">
        <v>0</v>
      </c>
      <c r="Q469" s="42">
        <v>447892311</v>
      </c>
      <c r="S469" s="42">
        <v>446870271</v>
      </c>
    </row>
    <row r="470" spans="1:19" ht="18.75">
      <c r="A470" s="7" t="s">
        <v>849</v>
      </c>
      <c r="B470" s="7"/>
      <c r="C470" s="7" t="s">
        <v>895</v>
      </c>
      <c r="E470" s="57">
        <v>0</v>
      </c>
      <c r="G470" s="57">
        <v>3000</v>
      </c>
      <c r="I470" s="42">
        <v>0</v>
      </c>
      <c r="K470" s="42">
        <v>0</v>
      </c>
      <c r="M470" s="42">
        <v>0</v>
      </c>
      <c r="O470" s="42">
        <v>0</v>
      </c>
      <c r="Q470" s="42">
        <v>0</v>
      </c>
      <c r="S470" s="42">
        <v>17236708098</v>
      </c>
    </row>
    <row r="471" spans="1:19" ht="18.75">
      <c r="A471" s="7" t="s">
        <v>850</v>
      </c>
      <c r="B471" s="7"/>
      <c r="C471" s="7" t="s">
        <v>895</v>
      </c>
      <c r="E471" s="57">
        <v>0</v>
      </c>
      <c r="G471" s="57">
        <v>2600</v>
      </c>
      <c r="I471" s="42">
        <v>0</v>
      </c>
      <c r="K471" s="42">
        <v>0</v>
      </c>
      <c r="M471" s="42">
        <v>0</v>
      </c>
      <c r="O471" s="42">
        <v>0</v>
      </c>
      <c r="Q471" s="42">
        <v>0</v>
      </c>
      <c r="S471" s="42">
        <v>2185773390</v>
      </c>
    </row>
    <row r="472" spans="1:19" ht="18.75">
      <c r="A472" s="7" t="s">
        <v>851</v>
      </c>
      <c r="B472" s="7"/>
      <c r="C472" s="7" t="s">
        <v>888</v>
      </c>
      <c r="E472" s="57">
        <v>0</v>
      </c>
      <c r="G472" s="57">
        <v>10000</v>
      </c>
      <c r="I472" s="42">
        <v>0</v>
      </c>
      <c r="K472" s="42">
        <v>0</v>
      </c>
      <c r="M472" s="42">
        <v>0</v>
      </c>
      <c r="O472" s="42">
        <v>0</v>
      </c>
      <c r="Q472" s="42">
        <v>0</v>
      </c>
      <c r="S472" s="42">
        <v>14999717</v>
      </c>
    </row>
    <row r="473" spans="1:19" ht="18.75">
      <c r="A473" s="7" t="s">
        <v>24</v>
      </c>
      <c r="B473" s="7"/>
      <c r="C473" s="7" t="s">
        <v>116</v>
      </c>
      <c r="E473" s="57">
        <v>0</v>
      </c>
      <c r="G473" s="57">
        <v>4000</v>
      </c>
      <c r="I473" s="42">
        <v>0</v>
      </c>
      <c r="K473" s="42">
        <v>0</v>
      </c>
      <c r="M473" s="42">
        <v>0</v>
      </c>
      <c r="O473" s="42">
        <v>0</v>
      </c>
      <c r="Q473" s="42">
        <v>3751743</v>
      </c>
      <c r="S473" s="42">
        <v>3751743</v>
      </c>
    </row>
    <row r="474" spans="1:19" ht="18.75">
      <c r="A474" s="7" t="s">
        <v>129</v>
      </c>
      <c r="B474" s="7"/>
      <c r="C474" s="7" t="s">
        <v>116</v>
      </c>
      <c r="E474" s="57">
        <v>5501000</v>
      </c>
      <c r="G474" s="57">
        <v>3500</v>
      </c>
      <c r="I474" s="42">
        <v>1100699000</v>
      </c>
      <c r="K474" s="42">
        <v>1100699000</v>
      </c>
      <c r="M474" s="42">
        <v>9609250</v>
      </c>
      <c r="O474" s="42">
        <v>96092500</v>
      </c>
      <c r="Q474" s="42">
        <v>-9756191306</v>
      </c>
      <c r="S474" s="42">
        <v>-9756191306</v>
      </c>
    </row>
    <row r="475" spans="1:19" ht="18.75">
      <c r="A475" s="7" t="s">
        <v>108</v>
      </c>
      <c r="B475" s="7"/>
      <c r="C475" s="7" t="s">
        <v>84</v>
      </c>
      <c r="E475" s="57">
        <v>10000000</v>
      </c>
      <c r="G475" s="57">
        <v>1900</v>
      </c>
      <c r="I475" s="42">
        <v>2450000001</v>
      </c>
      <c r="K475" s="42">
        <v>2450000001</v>
      </c>
      <c r="M475" s="42">
        <v>5102</v>
      </c>
      <c r="O475" s="42">
        <v>0</v>
      </c>
      <c r="Q475" s="42">
        <v>2429994898</v>
      </c>
      <c r="S475" s="42">
        <v>2429994898</v>
      </c>
    </row>
    <row r="476" spans="1:19" ht="18.75">
      <c r="A476" s="7" t="s">
        <v>85</v>
      </c>
      <c r="B476" s="7"/>
      <c r="C476" s="7" t="s">
        <v>84</v>
      </c>
      <c r="E476" s="57">
        <v>5948941</v>
      </c>
      <c r="G476" s="57">
        <v>1700</v>
      </c>
      <c r="I476" s="42">
        <v>573400000</v>
      </c>
      <c r="K476" s="42">
        <v>573400000</v>
      </c>
      <c r="M476" s="42">
        <v>980900</v>
      </c>
      <c r="O476" s="42">
        <v>9809000</v>
      </c>
      <c r="Q476" s="42">
        <v>808808807</v>
      </c>
      <c r="S476" s="42">
        <v>808808807</v>
      </c>
    </row>
    <row r="477" spans="1:19" ht="18.75">
      <c r="A477" s="7" t="s">
        <v>107</v>
      </c>
      <c r="B477" s="7"/>
      <c r="C477" s="7" t="s">
        <v>84</v>
      </c>
      <c r="E477" s="57">
        <v>29935862</v>
      </c>
      <c r="G477" s="57">
        <v>1800</v>
      </c>
      <c r="I477" s="42">
        <v>5604993000</v>
      </c>
      <c r="K477" s="42">
        <v>5604993000</v>
      </c>
      <c r="M477" s="42">
        <v>706894</v>
      </c>
      <c r="O477" s="42">
        <v>6768000</v>
      </c>
      <c r="Q477" s="42">
        <v>5716534090</v>
      </c>
      <c r="S477" s="42">
        <v>5716534090</v>
      </c>
    </row>
    <row r="478" spans="1:19" ht="18.75">
      <c r="A478" s="7" t="s">
        <v>104</v>
      </c>
      <c r="B478" s="7"/>
      <c r="C478" s="7" t="s">
        <v>84</v>
      </c>
      <c r="E478" s="57">
        <v>1435000</v>
      </c>
      <c r="G478" s="57">
        <v>2000</v>
      </c>
      <c r="I478" s="42">
        <v>265475000</v>
      </c>
      <c r="K478" s="42">
        <v>265475000</v>
      </c>
      <c r="M478" s="42">
        <v>1103</v>
      </c>
      <c r="O478" s="42">
        <v>0</v>
      </c>
      <c r="Q478" s="42">
        <v>261168897</v>
      </c>
      <c r="S478" s="42">
        <v>611401911</v>
      </c>
    </row>
    <row r="479" spans="1:19" ht="18.75">
      <c r="A479" s="7" t="s">
        <v>83</v>
      </c>
      <c r="B479" s="7"/>
      <c r="C479" s="7" t="s">
        <v>84</v>
      </c>
      <c r="E479" s="57">
        <v>4000000</v>
      </c>
      <c r="G479" s="57">
        <v>2200</v>
      </c>
      <c r="I479" s="42">
        <v>378000004</v>
      </c>
      <c r="K479" s="42">
        <v>378000004</v>
      </c>
      <c r="M479" s="42">
        <v>1028</v>
      </c>
      <c r="O479" s="42">
        <v>0</v>
      </c>
      <c r="Q479" s="42">
        <v>373998972</v>
      </c>
      <c r="S479" s="42">
        <v>373998972</v>
      </c>
    </row>
    <row r="480" spans="1:19" ht="18.75">
      <c r="A480" s="7" t="s">
        <v>96</v>
      </c>
      <c r="B480" s="7"/>
      <c r="C480" s="7" t="s">
        <v>94</v>
      </c>
      <c r="E480" s="57">
        <v>1000000</v>
      </c>
      <c r="G480" s="57">
        <v>500</v>
      </c>
      <c r="I480" s="42">
        <v>47137586</v>
      </c>
      <c r="K480" s="42">
        <v>47137586</v>
      </c>
      <c r="M480" s="42">
        <v>2313</v>
      </c>
      <c r="O480" s="42">
        <v>0</v>
      </c>
      <c r="Q480" s="42">
        <v>38135273</v>
      </c>
      <c r="S480" s="42">
        <v>4674130766</v>
      </c>
    </row>
    <row r="481" spans="1:21" ht="18.75">
      <c r="A481" s="7" t="s">
        <v>852</v>
      </c>
      <c r="B481" s="7"/>
      <c r="C481" s="7" t="s">
        <v>94</v>
      </c>
      <c r="E481" s="57">
        <v>0</v>
      </c>
      <c r="G481" s="57">
        <v>600</v>
      </c>
      <c r="I481" s="42">
        <v>0</v>
      </c>
      <c r="K481" s="42">
        <v>0</v>
      </c>
      <c r="M481" s="42">
        <v>0</v>
      </c>
      <c r="O481" s="42">
        <v>0</v>
      </c>
      <c r="Q481" s="42">
        <v>0</v>
      </c>
      <c r="S481" s="42">
        <v>57415766</v>
      </c>
    </row>
    <row r="482" spans="1:21" ht="18.75">
      <c r="A482" s="7" t="s">
        <v>853</v>
      </c>
      <c r="B482" s="7"/>
      <c r="C482" s="7" t="s">
        <v>891</v>
      </c>
      <c r="E482" s="57">
        <v>0</v>
      </c>
      <c r="G482" s="57">
        <v>500</v>
      </c>
      <c r="I482" s="42">
        <v>0</v>
      </c>
      <c r="K482" s="42">
        <v>0</v>
      </c>
      <c r="M482" s="42">
        <v>0</v>
      </c>
      <c r="O482" s="42">
        <v>0</v>
      </c>
      <c r="Q482" s="42">
        <v>0</v>
      </c>
      <c r="S482" s="42">
        <v>48541550</v>
      </c>
    </row>
    <row r="483" spans="1:21" ht="18.75">
      <c r="A483" s="7" t="s">
        <v>854</v>
      </c>
      <c r="B483" s="7"/>
      <c r="C483" s="7" t="s">
        <v>895</v>
      </c>
      <c r="E483" s="57">
        <v>0</v>
      </c>
      <c r="G483" s="57">
        <v>3500</v>
      </c>
      <c r="I483" s="42">
        <v>0</v>
      </c>
      <c r="K483" s="42">
        <v>0</v>
      </c>
      <c r="M483" s="42">
        <v>0</v>
      </c>
      <c r="O483" s="42">
        <v>0</v>
      </c>
      <c r="Q483" s="42">
        <v>0</v>
      </c>
      <c r="S483" s="42">
        <v>824548323</v>
      </c>
    </row>
    <row r="484" spans="1:21" ht="18.75">
      <c r="A484" s="7" t="s">
        <v>855</v>
      </c>
      <c r="B484" s="7"/>
      <c r="C484" s="7" t="s">
        <v>895</v>
      </c>
      <c r="E484" s="57">
        <v>0</v>
      </c>
      <c r="G484" s="57">
        <v>3750</v>
      </c>
      <c r="I484" s="42">
        <v>0</v>
      </c>
      <c r="K484" s="42">
        <v>0</v>
      </c>
      <c r="M484" s="42">
        <v>0</v>
      </c>
      <c r="O484" s="42">
        <v>0</v>
      </c>
      <c r="Q484" s="42">
        <v>0</v>
      </c>
      <c r="S484" s="42">
        <v>4545739401</v>
      </c>
    </row>
    <row r="485" spans="1:21" ht="18.75">
      <c r="A485" s="7" t="s">
        <v>137</v>
      </c>
      <c r="B485" s="7"/>
      <c r="C485" s="7" t="s">
        <v>75</v>
      </c>
      <c r="E485" s="57">
        <v>3907000</v>
      </c>
      <c r="G485" s="57">
        <v>600</v>
      </c>
      <c r="I485" s="42">
        <v>181815000</v>
      </c>
      <c r="K485" s="42">
        <v>181815000</v>
      </c>
      <c r="M485" s="42">
        <v>6033</v>
      </c>
      <c r="O485" s="42">
        <v>0</v>
      </c>
      <c r="Q485" s="42">
        <v>158366967</v>
      </c>
      <c r="S485" s="42">
        <v>158366967</v>
      </c>
    </row>
    <row r="486" spans="1:21" ht="18.75">
      <c r="A486" s="7" t="s">
        <v>856</v>
      </c>
      <c r="B486" s="7"/>
      <c r="C486" s="7" t="s">
        <v>82</v>
      </c>
      <c r="E486" s="57">
        <v>0</v>
      </c>
      <c r="G486" s="57">
        <v>4500</v>
      </c>
      <c r="I486" s="42">
        <v>0</v>
      </c>
      <c r="K486" s="42">
        <v>0</v>
      </c>
      <c r="M486" s="42">
        <v>0</v>
      </c>
      <c r="O486" s="42">
        <v>0</v>
      </c>
      <c r="Q486" s="42">
        <v>0</v>
      </c>
      <c r="S486" s="42">
        <v>1244437169</v>
      </c>
    </row>
    <row r="487" spans="1:21" ht="18.75">
      <c r="A487" s="7" t="s">
        <v>857</v>
      </c>
      <c r="B487" s="7"/>
      <c r="C487" s="7" t="s">
        <v>82</v>
      </c>
      <c r="E487" s="57">
        <v>0</v>
      </c>
      <c r="G487" s="57">
        <v>5000</v>
      </c>
      <c r="I487" s="42">
        <v>0</v>
      </c>
      <c r="K487" s="42">
        <v>0</v>
      </c>
      <c r="M487" s="42">
        <v>0</v>
      </c>
      <c r="O487" s="42">
        <v>0</v>
      </c>
      <c r="Q487" s="42">
        <v>0</v>
      </c>
      <c r="S487" s="42">
        <v>227537787</v>
      </c>
    </row>
    <row r="488" spans="1:21" ht="18.75">
      <c r="A488" s="7" t="s">
        <v>858</v>
      </c>
      <c r="B488" s="7"/>
      <c r="C488" s="7" t="s">
        <v>881</v>
      </c>
      <c r="E488" s="57">
        <v>0</v>
      </c>
      <c r="G488" s="57">
        <v>1700</v>
      </c>
      <c r="I488" s="42">
        <v>0</v>
      </c>
      <c r="K488" s="42">
        <v>0</v>
      </c>
      <c r="M488" s="42">
        <v>0</v>
      </c>
      <c r="O488" s="42">
        <v>0</v>
      </c>
      <c r="Q488" s="42">
        <v>0</v>
      </c>
      <c r="S488" s="42">
        <v>357233</v>
      </c>
    </row>
    <row r="489" spans="1:21" ht="18.75">
      <c r="A489" s="7" t="s">
        <v>859</v>
      </c>
      <c r="B489" s="7"/>
      <c r="C489" s="7" t="s">
        <v>881</v>
      </c>
      <c r="E489" s="57">
        <v>0</v>
      </c>
      <c r="G489" s="57">
        <v>1900</v>
      </c>
      <c r="I489" s="42">
        <v>0</v>
      </c>
      <c r="K489" s="42">
        <v>0</v>
      </c>
      <c r="M489" s="42">
        <v>0</v>
      </c>
      <c r="O489" s="42">
        <v>0</v>
      </c>
      <c r="Q489" s="42">
        <v>0</v>
      </c>
      <c r="S489" s="42">
        <v>357233</v>
      </c>
    </row>
    <row r="490" spans="1:21" ht="21.75" customHeight="1" thickBot="1">
      <c r="A490" s="22"/>
      <c r="B490" s="22"/>
      <c r="C490" s="8"/>
      <c r="E490" s="57"/>
      <c r="G490" s="57"/>
      <c r="I490" s="45">
        <f>SUM(I7:I489)</f>
        <v>84877117649</v>
      </c>
      <c r="K490" s="45">
        <f>SUM(K7:K489)</f>
        <v>84877117649</v>
      </c>
      <c r="M490" s="45">
        <f>SUM(M7:M489)</f>
        <v>187832689</v>
      </c>
      <c r="O490" s="45">
        <f>SUM(O7:O489)</f>
        <v>1864310500</v>
      </c>
      <c r="Q490" s="45">
        <f>SUM(Q7:Q489)</f>
        <v>33607896777</v>
      </c>
      <c r="S490" s="45">
        <f>SUM(S7:S489)</f>
        <v>504203953461</v>
      </c>
      <c r="T490" s="18"/>
    </row>
    <row r="491" spans="1:21" ht="13.5" thickTop="1">
      <c r="T491" s="18"/>
      <c r="U491" s="18"/>
    </row>
    <row r="492" spans="1:21">
      <c r="T492" s="18"/>
      <c r="U492" s="18"/>
    </row>
    <row r="494" spans="1:21">
      <c r="U494" s="18"/>
    </row>
  </sheetData>
  <mergeCells count="5">
    <mergeCell ref="A1:S1"/>
    <mergeCell ref="A2:S2"/>
    <mergeCell ref="A3:S3"/>
    <mergeCell ref="A4:S4"/>
    <mergeCell ref="C5:Q5"/>
  </mergeCells>
  <pageMargins left="0.39" right="0.39" top="0.39" bottom="0.39" header="0" footer="0"/>
  <pageSetup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pageSetUpPr fitToPage="1"/>
  </sheetPr>
  <dimension ref="A1:U96"/>
  <sheetViews>
    <sheetView rightToLeft="1" view="pageBreakPreview" topLeftCell="D87" zoomScale="98" zoomScaleNormal="100" zoomScaleSheetLayoutView="98" workbookViewId="0">
      <selection activeCell="W103" sqref="W103"/>
    </sheetView>
  </sheetViews>
  <sheetFormatPr defaultRowHeight="12.75"/>
  <cols>
    <col min="1" max="1" width="28.85546875" bestFit="1" customWidth="1"/>
    <col min="2" max="2" width="1.28515625" customWidth="1"/>
    <col min="3" max="3" width="13.7109375" bestFit="1" customWidth="1"/>
    <col min="4" max="4" width="1.28515625" customWidth="1"/>
    <col min="5" max="5" width="19" style="24" bestFit="1" customWidth="1"/>
    <col min="6" max="6" width="1.28515625" style="24" customWidth="1"/>
    <col min="7" max="7" width="18.85546875" style="24" bestFit="1" customWidth="1"/>
    <col min="8" max="8" width="1.28515625" style="24" customWidth="1"/>
    <col min="9" max="9" width="26.85546875" style="24" bestFit="1" customWidth="1"/>
    <col min="10" max="10" width="1.28515625" style="24" customWidth="1"/>
    <col min="11" max="11" width="14.7109375" style="24" bestFit="1" customWidth="1"/>
    <col min="12" max="12" width="1.28515625" style="24" customWidth="1"/>
    <col min="13" max="13" width="19" style="24" bestFit="1" customWidth="1"/>
    <col min="14" max="14" width="1.28515625" style="24" customWidth="1"/>
    <col min="15" max="15" width="18.85546875" style="24" bestFit="1" customWidth="1"/>
    <col min="16" max="16" width="1.28515625" style="24" customWidth="1"/>
    <col min="17" max="17" width="19.140625" style="24" customWidth="1"/>
    <col min="18" max="18" width="14.42578125" bestFit="1" customWidth="1"/>
    <col min="19" max="19" width="11.140625" bestFit="1" customWidth="1"/>
    <col min="21" max="21" width="18.28515625" bestFit="1" customWidth="1"/>
  </cols>
  <sheetData>
    <row r="1" spans="1:1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9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9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9" ht="14.45" customHeight="1"/>
    <row r="5" spans="1:19" ht="14.45" customHeight="1">
      <c r="A5" s="94" t="s">
        <v>361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14.45" customHeight="1">
      <c r="A6" s="95" t="s">
        <v>232</v>
      </c>
      <c r="C6" s="95" t="s">
        <v>248</v>
      </c>
      <c r="D6" s="95"/>
      <c r="E6" s="95"/>
      <c r="F6" s="95"/>
      <c r="G6" s="95"/>
      <c r="H6" s="95"/>
      <c r="I6" s="95"/>
      <c r="K6" s="112" t="s">
        <v>249</v>
      </c>
      <c r="L6" s="112"/>
      <c r="M6" s="112"/>
      <c r="N6" s="112"/>
      <c r="O6" s="112"/>
      <c r="P6" s="112"/>
      <c r="Q6" s="112"/>
    </row>
    <row r="7" spans="1:19" ht="29.1" customHeight="1">
      <c r="A7" s="95"/>
      <c r="C7" s="17" t="s">
        <v>13</v>
      </c>
      <c r="D7" s="3"/>
      <c r="E7" s="63" t="s">
        <v>15</v>
      </c>
      <c r="F7" s="31"/>
      <c r="G7" s="63" t="s">
        <v>345</v>
      </c>
      <c r="H7" s="31"/>
      <c r="I7" s="63" t="s">
        <v>362</v>
      </c>
      <c r="K7" s="63" t="s">
        <v>13</v>
      </c>
      <c r="L7" s="31"/>
      <c r="M7" s="63" t="s">
        <v>15</v>
      </c>
      <c r="N7" s="31"/>
      <c r="O7" s="63" t="s">
        <v>345</v>
      </c>
      <c r="P7" s="31"/>
      <c r="Q7" s="63" t="s">
        <v>362</v>
      </c>
    </row>
    <row r="8" spans="1:19" ht="21.75" customHeight="1">
      <c r="A8" s="5" t="s">
        <v>36</v>
      </c>
      <c r="C8" s="6">
        <v>706094000</v>
      </c>
      <c r="E8" s="23">
        <v>313044162352</v>
      </c>
      <c r="G8" s="23">
        <v>313114153647</v>
      </c>
      <c r="I8" s="23">
        <v>-69991294</v>
      </c>
      <c r="K8" s="23">
        <v>706094000</v>
      </c>
      <c r="M8" s="23">
        <v>313044162352</v>
      </c>
      <c r="O8" s="23">
        <v>338047076593</v>
      </c>
      <c r="Q8" s="23">
        <v>-25002914241</v>
      </c>
      <c r="S8" s="18"/>
    </row>
    <row r="9" spans="1:19" ht="21.75" customHeight="1">
      <c r="A9" s="7" t="s">
        <v>45</v>
      </c>
      <c r="C9" s="8">
        <v>2000000</v>
      </c>
      <c r="E9" s="25">
        <v>5976228600</v>
      </c>
      <c r="G9" s="25">
        <v>6421563000</v>
      </c>
      <c r="I9" s="25">
        <v>-445334400</v>
      </c>
      <c r="K9" s="25">
        <v>2000000</v>
      </c>
      <c r="M9" s="25">
        <v>5976228600</v>
      </c>
      <c r="O9" s="25">
        <v>7694739339</v>
      </c>
      <c r="Q9" s="25">
        <v>-1718510739</v>
      </c>
      <c r="S9" s="18"/>
    </row>
    <row r="10" spans="1:19" ht="21.75" customHeight="1">
      <c r="A10" s="7" t="s">
        <v>411</v>
      </c>
      <c r="C10" s="8">
        <v>777777</v>
      </c>
      <c r="E10" s="25">
        <v>2535929464</v>
      </c>
      <c r="G10" s="25">
        <v>2987116362</v>
      </c>
      <c r="I10" s="25">
        <v>-451186897</v>
      </c>
      <c r="K10" s="25">
        <v>777777</v>
      </c>
      <c r="M10" s="25">
        <v>2535929464</v>
      </c>
      <c r="O10" s="25">
        <v>3023939006</v>
      </c>
      <c r="Q10" s="25">
        <v>-488009542</v>
      </c>
      <c r="S10" s="18"/>
    </row>
    <row r="11" spans="1:19" ht="21.75" customHeight="1">
      <c r="A11" s="7" t="s">
        <v>47</v>
      </c>
      <c r="C11" s="8">
        <v>13600000</v>
      </c>
      <c r="E11" s="25">
        <v>50223382200</v>
      </c>
      <c r="G11" s="25">
        <v>55009136520</v>
      </c>
      <c r="I11" s="25">
        <v>-4785754320</v>
      </c>
      <c r="K11" s="25">
        <v>13600000</v>
      </c>
      <c r="M11" s="25">
        <v>50223382200</v>
      </c>
      <c r="O11" s="25">
        <v>58306894292</v>
      </c>
      <c r="Q11" s="25">
        <v>-8083512092</v>
      </c>
      <c r="S11" s="18"/>
    </row>
    <row r="12" spans="1:19" ht="21.75" customHeight="1">
      <c r="A12" s="7" t="s">
        <v>39</v>
      </c>
      <c r="C12" s="8">
        <v>4619432</v>
      </c>
      <c r="E12" s="25">
        <v>17330005636</v>
      </c>
      <c r="G12" s="25">
        <v>19341154678</v>
      </c>
      <c r="I12" s="25">
        <v>-2011149041</v>
      </c>
      <c r="K12" s="25">
        <v>4619432</v>
      </c>
      <c r="M12" s="25">
        <v>17330005636</v>
      </c>
      <c r="O12" s="25">
        <v>20320970685</v>
      </c>
      <c r="Q12" s="25">
        <v>-2990965049</v>
      </c>
      <c r="S12" s="18"/>
    </row>
    <row r="13" spans="1:19" ht="21.75" customHeight="1">
      <c r="A13" s="7" t="s">
        <v>35</v>
      </c>
      <c r="C13" s="8">
        <v>1350000</v>
      </c>
      <c r="E13" s="25">
        <v>4376156017</v>
      </c>
      <c r="G13" s="25">
        <v>5551629492</v>
      </c>
      <c r="I13" s="25">
        <v>-1175473474</v>
      </c>
      <c r="K13" s="25">
        <v>1350000</v>
      </c>
      <c r="M13" s="25">
        <v>4376156017</v>
      </c>
      <c r="O13" s="25">
        <v>4446208492</v>
      </c>
      <c r="Q13" s="25">
        <v>-70052475</v>
      </c>
      <c r="S13" s="18"/>
    </row>
    <row r="14" spans="1:19" ht="21.75" customHeight="1">
      <c r="A14" s="7" t="s">
        <v>38</v>
      </c>
      <c r="C14" s="8">
        <v>281466062</v>
      </c>
      <c r="E14" s="25">
        <v>365407488644</v>
      </c>
      <c r="G14" s="25">
        <v>373071287882</v>
      </c>
      <c r="I14" s="25">
        <v>-7663799237</v>
      </c>
      <c r="K14" s="25">
        <v>281466062</v>
      </c>
      <c r="M14" s="25">
        <v>365407488644</v>
      </c>
      <c r="O14" s="25">
        <v>298499593467</v>
      </c>
      <c r="Q14" s="25">
        <v>66907895177</v>
      </c>
      <c r="S14" s="18"/>
    </row>
    <row r="15" spans="1:19" ht="21.75" customHeight="1">
      <c r="A15" s="7" t="s">
        <v>266</v>
      </c>
      <c r="C15" s="8">
        <v>30908</v>
      </c>
      <c r="E15" s="25">
        <v>311627251664</v>
      </c>
      <c r="G15" s="25">
        <v>274015602044</v>
      </c>
      <c r="I15" s="25">
        <v>37611649620</v>
      </c>
      <c r="K15" s="25">
        <v>30908</v>
      </c>
      <c r="M15" s="25">
        <v>311627251664</v>
      </c>
      <c r="O15" s="25">
        <v>165236785650</v>
      </c>
      <c r="Q15" s="25">
        <v>146390466014</v>
      </c>
      <c r="S15" s="18"/>
    </row>
    <row r="16" spans="1:19" ht="21.75" customHeight="1">
      <c r="A16" s="7" t="s">
        <v>27</v>
      </c>
      <c r="C16" s="8">
        <v>262260</v>
      </c>
      <c r="E16" s="25">
        <v>329263535</v>
      </c>
      <c r="G16" s="25">
        <v>344644809</v>
      </c>
      <c r="I16" s="25">
        <v>-15381273</v>
      </c>
      <c r="K16" s="25">
        <v>262260</v>
      </c>
      <c r="M16" s="25">
        <v>329263535</v>
      </c>
      <c r="O16" s="25">
        <v>525583288</v>
      </c>
      <c r="Q16" s="25">
        <v>-196319753</v>
      </c>
      <c r="S16" s="18"/>
    </row>
    <row r="17" spans="1:19" ht="21.75" customHeight="1">
      <c r="A17" s="7" t="s">
        <v>32</v>
      </c>
      <c r="C17" s="8">
        <v>215093158</v>
      </c>
      <c r="E17" s="25">
        <v>449221856144</v>
      </c>
      <c r="G17" s="25">
        <v>396641888720</v>
      </c>
      <c r="I17" s="25">
        <v>52579967424</v>
      </c>
      <c r="K17" s="25">
        <v>215093158</v>
      </c>
      <c r="M17" s="25">
        <v>449221856144</v>
      </c>
      <c r="O17" s="25">
        <v>349885938920</v>
      </c>
      <c r="Q17" s="25">
        <v>99335917224</v>
      </c>
      <c r="S17" s="18"/>
    </row>
    <row r="18" spans="1:19" ht="21.75" customHeight="1">
      <c r="A18" s="7" t="s">
        <v>31</v>
      </c>
      <c r="C18" s="8">
        <v>444233499</v>
      </c>
      <c r="E18" s="25">
        <v>245524212182</v>
      </c>
      <c r="G18" s="25">
        <v>269811679215</v>
      </c>
      <c r="I18" s="25">
        <v>-24287467032</v>
      </c>
      <c r="K18" s="25">
        <v>444233499</v>
      </c>
      <c r="M18" s="25">
        <v>245524212182</v>
      </c>
      <c r="O18" s="25">
        <v>262816145517</v>
      </c>
      <c r="Q18" s="25">
        <v>-17291933335</v>
      </c>
      <c r="S18" s="18"/>
    </row>
    <row r="19" spans="1:19" ht="21.75" customHeight="1">
      <c r="A19" s="7" t="s">
        <v>28</v>
      </c>
      <c r="C19" s="8">
        <v>195811205</v>
      </c>
      <c r="E19" s="25">
        <v>752891224381</v>
      </c>
      <c r="G19" s="25">
        <v>681813491370</v>
      </c>
      <c r="I19" s="25">
        <v>71077733011</v>
      </c>
      <c r="K19" s="25">
        <v>195811205</v>
      </c>
      <c r="M19" s="25">
        <v>752891224381</v>
      </c>
      <c r="O19" s="25">
        <v>619613497856</v>
      </c>
      <c r="Q19" s="25">
        <v>133277726525</v>
      </c>
      <c r="S19" s="18"/>
    </row>
    <row r="20" spans="1:19" ht="21.75" customHeight="1">
      <c r="A20" s="7" t="s">
        <v>42</v>
      </c>
      <c r="C20" s="8">
        <v>3479999</v>
      </c>
      <c r="E20" s="25">
        <v>15442283978</v>
      </c>
      <c r="G20" s="25">
        <v>16423689797</v>
      </c>
      <c r="I20" s="25">
        <v>-981405818</v>
      </c>
      <c r="K20" s="25">
        <v>3479999</v>
      </c>
      <c r="M20" s="25">
        <v>15442283978</v>
      </c>
      <c r="O20" s="25">
        <v>14973383812</v>
      </c>
      <c r="Q20" s="25">
        <v>468900166</v>
      </c>
      <c r="S20" s="18"/>
    </row>
    <row r="21" spans="1:19" ht="21.75" customHeight="1">
      <c r="A21" s="7" t="s">
        <v>51</v>
      </c>
      <c r="C21" s="8">
        <v>123</v>
      </c>
      <c r="E21" s="25">
        <v>2749810</v>
      </c>
      <c r="G21" s="25">
        <v>1680820</v>
      </c>
      <c r="I21" s="25">
        <v>1068990</v>
      </c>
      <c r="K21" s="25">
        <v>123</v>
      </c>
      <c r="M21" s="25">
        <v>2749810</v>
      </c>
      <c r="O21" s="25">
        <v>1662161</v>
      </c>
      <c r="Q21" s="25">
        <v>1087649</v>
      </c>
      <c r="S21" s="18"/>
    </row>
    <row r="22" spans="1:19" ht="21.75" customHeight="1">
      <c r="A22" s="7" t="s">
        <v>40</v>
      </c>
      <c r="C22" s="8">
        <v>251000</v>
      </c>
      <c r="E22" s="25">
        <v>1739060653</v>
      </c>
      <c r="G22" s="25">
        <v>1938665893</v>
      </c>
      <c r="I22" s="25">
        <v>-199605239</v>
      </c>
      <c r="K22" s="25">
        <v>251000</v>
      </c>
      <c r="M22" s="25">
        <v>1739060653</v>
      </c>
      <c r="O22" s="25">
        <v>1784572312</v>
      </c>
      <c r="Q22" s="25">
        <v>-45511659</v>
      </c>
      <c r="S22" s="18"/>
    </row>
    <row r="23" spans="1:19" ht="21.75" customHeight="1">
      <c r="A23" s="7" t="s">
        <v>46</v>
      </c>
      <c r="C23" s="8">
        <v>1803961</v>
      </c>
      <c r="E23" s="25">
        <v>6932617252</v>
      </c>
      <c r="G23" s="25">
        <v>3983785263</v>
      </c>
      <c r="I23" s="25">
        <v>2948831989</v>
      </c>
      <c r="K23" s="25">
        <v>1803961</v>
      </c>
      <c r="M23" s="25">
        <v>6932617252</v>
      </c>
      <c r="O23" s="25">
        <v>7334364932</v>
      </c>
      <c r="Q23" s="25">
        <v>-401747680</v>
      </c>
      <c r="S23" s="18"/>
    </row>
    <row r="24" spans="1:19" ht="21.75" customHeight="1">
      <c r="A24" s="7" t="s">
        <v>54</v>
      </c>
      <c r="C24" s="8">
        <v>3480000</v>
      </c>
      <c r="E24" s="25">
        <v>709737195</v>
      </c>
      <c r="G24" s="25">
        <v>4040040022</v>
      </c>
      <c r="I24" s="25">
        <v>-3330302826</v>
      </c>
      <c r="K24" s="25">
        <v>3480000</v>
      </c>
      <c r="M24" s="25">
        <v>709737195</v>
      </c>
      <c r="O24" s="25">
        <v>4040040022</v>
      </c>
      <c r="Q24" s="25">
        <v>-3330302827</v>
      </c>
      <c r="S24" s="18"/>
    </row>
    <row r="25" spans="1:19" ht="21.75" customHeight="1">
      <c r="A25" s="7" t="s">
        <v>26</v>
      </c>
      <c r="C25" s="8">
        <v>246000</v>
      </c>
      <c r="E25" s="25">
        <v>1743543819</v>
      </c>
      <c r="G25" s="25">
        <v>2669897651</v>
      </c>
      <c r="I25" s="25">
        <v>-926353832</v>
      </c>
      <c r="K25" s="25">
        <v>246000</v>
      </c>
      <c r="M25" s="25">
        <v>1743543819</v>
      </c>
      <c r="O25" s="25">
        <v>1850680154</v>
      </c>
      <c r="Q25" s="25">
        <v>-107136335</v>
      </c>
      <c r="S25" s="18"/>
    </row>
    <row r="26" spans="1:19" ht="21.75" customHeight="1">
      <c r="A26" s="7" t="s">
        <v>41</v>
      </c>
      <c r="C26" s="8">
        <v>386</v>
      </c>
      <c r="E26" s="25">
        <v>1393994</v>
      </c>
      <c r="G26" s="25">
        <v>1062090</v>
      </c>
      <c r="I26" s="25">
        <v>331904</v>
      </c>
      <c r="K26" s="25">
        <v>386</v>
      </c>
      <c r="M26" s="25">
        <v>1393994</v>
      </c>
      <c r="O26" s="25">
        <v>1065552</v>
      </c>
      <c r="Q26" s="25">
        <v>328442</v>
      </c>
      <c r="S26" s="18"/>
    </row>
    <row r="27" spans="1:19" ht="21.75" customHeight="1">
      <c r="A27" s="7" t="s">
        <v>43</v>
      </c>
      <c r="C27" s="8">
        <v>76</v>
      </c>
      <c r="E27" s="25">
        <v>1189877</v>
      </c>
      <c r="G27" s="25">
        <v>1279024</v>
      </c>
      <c r="I27" s="25">
        <v>-89146</v>
      </c>
      <c r="K27" s="25">
        <v>76</v>
      </c>
      <c r="M27" s="25">
        <v>1189877</v>
      </c>
      <c r="O27" s="25">
        <v>809388</v>
      </c>
      <c r="Q27" s="25">
        <v>380489</v>
      </c>
      <c r="S27" s="18"/>
    </row>
    <row r="28" spans="1:19" ht="21.75" customHeight="1">
      <c r="A28" s="7" t="s">
        <v>19</v>
      </c>
      <c r="C28" s="8">
        <v>200</v>
      </c>
      <c r="E28" s="25">
        <v>1079538</v>
      </c>
      <c r="G28" s="25">
        <v>-1208866185</v>
      </c>
      <c r="I28" s="25">
        <v>1209945723</v>
      </c>
      <c r="K28" s="25">
        <v>200</v>
      </c>
      <c r="M28" s="25">
        <v>1079538</v>
      </c>
      <c r="O28" s="25">
        <v>1562520</v>
      </c>
      <c r="Q28" s="25">
        <v>-482982</v>
      </c>
      <c r="S28" s="18"/>
    </row>
    <row r="29" spans="1:19" ht="21.75" customHeight="1">
      <c r="A29" s="7" t="s">
        <v>56</v>
      </c>
      <c r="C29" s="8">
        <v>74</v>
      </c>
      <c r="E29" s="25">
        <v>4720325</v>
      </c>
      <c r="G29" s="25">
        <v>4057184</v>
      </c>
      <c r="I29" s="25">
        <v>663141</v>
      </c>
      <c r="K29" s="25">
        <v>74</v>
      </c>
      <c r="M29" s="25">
        <v>4720325</v>
      </c>
      <c r="O29" s="25">
        <v>4057184</v>
      </c>
      <c r="Q29" s="25">
        <v>663141</v>
      </c>
      <c r="S29" s="18"/>
    </row>
    <row r="30" spans="1:19" ht="21.75" customHeight="1">
      <c r="A30" s="7" t="s">
        <v>34</v>
      </c>
      <c r="C30" s="8">
        <v>285750</v>
      </c>
      <c r="E30" s="25">
        <v>13648592289</v>
      </c>
      <c r="G30" s="25">
        <v>14841601396</v>
      </c>
      <c r="I30" s="25">
        <v>-1193009106</v>
      </c>
      <c r="K30" s="25">
        <v>285750</v>
      </c>
      <c r="M30" s="25">
        <v>13648592289</v>
      </c>
      <c r="O30" s="25">
        <v>12302260813</v>
      </c>
      <c r="Q30" s="25">
        <v>1346331476</v>
      </c>
      <c r="S30" s="18"/>
    </row>
    <row r="31" spans="1:19" ht="21.75" customHeight="1">
      <c r="A31" s="7" t="s">
        <v>30</v>
      </c>
      <c r="C31" s="8">
        <v>36019740</v>
      </c>
      <c r="E31" s="25">
        <v>14823444934</v>
      </c>
      <c r="G31" s="25">
        <v>20198215960</v>
      </c>
      <c r="I31" s="25">
        <v>-5374771025</v>
      </c>
      <c r="K31" s="25">
        <v>36019740</v>
      </c>
      <c r="M31" s="25">
        <v>14823444934</v>
      </c>
      <c r="O31" s="25">
        <v>12228356302</v>
      </c>
      <c r="Q31" s="25">
        <v>2595088632</v>
      </c>
      <c r="S31" s="18"/>
    </row>
    <row r="32" spans="1:19" ht="21.75" customHeight="1">
      <c r="A32" s="7" t="s">
        <v>55</v>
      </c>
      <c r="C32" s="8">
        <v>1700000</v>
      </c>
      <c r="E32" s="25">
        <v>254934337</v>
      </c>
      <c r="G32" s="25">
        <v>1702138175</v>
      </c>
      <c r="I32" s="25">
        <v>-1447203837</v>
      </c>
      <c r="K32" s="25">
        <v>1700000</v>
      </c>
      <c r="M32" s="25">
        <v>254934337</v>
      </c>
      <c r="O32" s="25">
        <v>1702138175</v>
      </c>
      <c r="Q32" s="25">
        <v>-1447203838</v>
      </c>
      <c r="S32" s="18"/>
    </row>
    <row r="33" spans="1:21" ht="21.75" customHeight="1">
      <c r="A33" s="7" t="s">
        <v>49</v>
      </c>
      <c r="C33" s="8">
        <v>800000</v>
      </c>
      <c r="E33" s="25">
        <v>10950454800</v>
      </c>
      <c r="G33" s="25">
        <v>12079695600</v>
      </c>
      <c r="I33" s="25">
        <v>-1129240800</v>
      </c>
      <c r="K33" s="25">
        <v>800000</v>
      </c>
      <c r="M33" s="25">
        <v>10950454800</v>
      </c>
      <c r="O33" s="25">
        <v>11530660341</v>
      </c>
      <c r="Q33" s="25">
        <v>-580205541</v>
      </c>
      <c r="S33" s="18"/>
    </row>
    <row r="34" spans="1:21" ht="21.75" customHeight="1">
      <c r="A34" s="7" t="s">
        <v>37</v>
      </c>
      <c r="C34" s="8">
        <v>309926894</v>
      </c>
      <c r="E34" s="25">
        <v>109677487117</v>
      </c>
      <c r="G34" s="25">
        <v>112660262999</v>
      </c>
      <c r="I34" s="25">
        <v>-2982775881</v>
      </c>
      <c r="K34" s="25">
        <v>309926894</v>
      </c>
      <c r="M34" s="25">
        <v>109677487117</v>
      </c>
      <c r="O34" s="25">
        <v>95563508181</v>
      </c>
      <c r="Q34" s="25">
        <v>14113978936</v>
      </c>
      <c r="S34" s="18"/>
    </row>
    <row r="35" spans="1:21" ht="21.75" customHeight="1">
      <c r="A35" s="7" t="s">
        <v>29</v>
      </c>
      <c r="C35" s="8">
        <v>1760000</v>
      </c>
      <c r="E35" s="25">
        <v>4721976072</v>
      </c>
      <c r="G35" s="25">
        <v>5654429063</v>
      </c>
      <c r="I35" s="25">
        <v>-932452991</v>
      </c>
      <c r="K35" s="25">
        <v>1760000</v>
      </c>
      <c r="M35" s="25">
        <v>4721976072</v>
      </c>
      <c r="O35" s="25">
        <v>3933648512</v>
      </c>
      <c r="Q35" s="25">
        <v>788327560</v>
      </c>
      <c r="S35" s="18"/>
    </row>
    <row r="36" spans="1:21" ht="21.75" customHeight="1">
      <c r="A36" s="7" t="s">
        <v>191</v>
      </c>
      <c r="C36" s="8">
        <v>10000</v>
      </c>
      <c r="E36" s="25">
        <v>9998187500</v>
      </c>
      <c r="G36" s="25">
        <v>-18316285497</v>
      </c>
      <c r="I36" s="25">
        <v>28314472997</v>
      </c>
      <c r="K36" s="25">
        <v>10000</v>
      </c>
      <c r="M36" s="25">
        <v>9998187500</v>
      </c>
      <c r="O36" s="25">
        <v>10001710459</v>
      </c>
      <c r="Q36" s="25">
        <v>-3522959</v>
      </c>
      <c r="S36" s="18"/>
      <c r="U36" s="19"/>
    </row>
    <row r="37" spans="1:21" ht="21.75" customHeight="1">
      <c r="A37" s="7" t="s">
        <v>197</v>
      </c>
      <c r="C37" s="8">
        <v>21000</v>
      </c>
      <c r="E37" s="25">
        <v>20996193750</v>
      </c>
      <c r="G37" s="25">
        <v>21003300479</v>
      </c>
      <c r="I37" s="25">
        <v>-7106729</v>
      </c>
      <c r="K37" s="25">
        <v>21000</v>
      </c>
      <c r="M37" s="25">
        <v>20996193750</v>
      </c>
      <c r="O37" s="25">
        <v>21003300479</v>
      </c>
      <c r="Q37" s="25">
        <v>-7106729</v>
      </c>
      <c r="S37" s="18"/>
      <c r="U37" s="19"/>
    </row>
    <row r="38" spans="1:21" ht="21.75" customHeight="1">
      <c r="A38" s="7" t="s">
        <v>194</v>
      </c>
      <c r="C38" s="8">
        <v>250000</v>
      </c>
      <c r="E38" s="25">
        <v>224959218750</v>
      </c>
      <c r="G38" s="25">
        <v>250019062500</v>
      </c>
      <c r="I38" s="25">
        <v>-25059843750</v>
      </c>
      <c r="K38" s="25">
        <v>250000</v>
      </c>
      <c r="M38" s="25">
        <v>224959218750</v>
      </c>
      <c r="O38" s="25">
        <v>250019062500</v>
      </c>
      <c r="Q38" s="25">
        <v>-25059843750</v>
      </c>
      <c r="S38" s="18"/>
      <c r="U38" s="19"/>
    </row>
    <row r="39" spans="1:21" ht="21.75" customHeight="1">
      <c r="A39" s="7" t="s">
        <v>57</v>
      </c>
      <c r="C39" s="8">
        <v>56854</v>
      </c>
      <c r="E39" s="25">
        <v>11993104</v>
      </c>
      <c r="G39" s="25">
        <v>-432463410</v>
      </c>
      <c r="I39" s="25">
        <v>444456514</v>
      </c>
      <c r="K39" s="25">
        <v>56854</v>
      </c>
      <c r="M39" s="25">
        <v>11993104</v>
      </c>
      <c r="O39" s="25">
        <v>230267828</v>
      </c>
      <c r="Q39" s="25">
        <v>-2182677</v>
      </c>
      <c r="S39" s="18"/>
      <c r="U39" s="19"/>
    </row>
    <row r="40" spans="1:21" ht="21.75" customHeight="1">
      <c r="A40" s="7" t="s">
        <v>356</v>
      </c>
      <c r="C40" s="8">
        <v>36641183</v>
      </c>
      <c r="E40" s="25">
        <v>16520918300</v>
      </c>
      <c r="G40" s="25">
        <v>23318800974</v>
      </c>
      <c r="I40" s="25">
        <v>-6797882674</v>
      </c>
      <c r="K40" s="25">
        <v>36641183</v>
      </c>
      <c r="M40" s="25">
        <v>16520918300</v>
      </c>
      <c r="O40" s="25">
        <v>25740423461</v>
      </c>
      <c r="Q40" s="25">
        <v>-9219505161</v>
      </c>
      <c r="S40" s="18"/>
      <c r="U40" s="19"/>
    </row>
    <row r="41" spans="1:21" ht="21.75" customHeight="1">
      <c r="A41" s="7" t="s">
        <v>363</v>
      </c>
      <c r="C41" s="8">
        <v>7000</v>
      </c>
      <c r="E41" s="25">
        <v>5157671</v>
      </c>
      <c r="G41" s="25">
        <v>5136676</v>
      </c>
      <c r="I41" s="25">
        <v>20995</v>
      </c>
      <c r="K41" s="25">
        <v>7000</v>
      </c>
      <c r="M41" s="25">
        <v>5157671</v>
      </c>
      <c r="O41" s="25">
        <v>7165342</v>
      </c>
      <c r="Q41" s="25">
        <v>-2007671</v>
      </c>
      <c r="S41" s="18"/>
      <c r="U41" s="19"/>
    </row>
    <row r="42" spans="1:21" ht="21.75" customHeight="1">
      <c r="A42" s="7" t="s">
        <v>364</v>
      </c>
      <c r="C42" s="8">
        <v>4004929</v>
      </c>
      <c r="E42" s="25">
        <v>1213181012</v>
      </c>
      <c r="G42" s="25">
        <v>1855459071</v>
      </c>
      <c r="I42" s="25">
        <v>-642278059</v>
      </c>
      <c r="K42" s="25">
        <v>4004929</v>
      </c>
      <c r="M42" s="25">
        <v>1213181012</v>
      </c>
      <c r="O42" s="25">
        <v>1876862025</v>
      </c>
      <c r="Q42" s="25">
        <v>-663681013</v>
      </c>
      <c r="S42" s="18"/>
    </row>
    <row r="43" spans="1:21" ht="21.75" customHeight="1">
      <c r="A43" s="7" t="s">
        <v>365</v>
      </c>
      <c r="C43" s="8">
        <v>15863844</v>
      </c>
      <c r="E43" s="25">
        <v>856426989</v>
      </c>
      <c r="G43" s="25">
        <v>1464517941</v>
      </c>
      <c r="I43" s="25">
        <v>-608090952</v>
      </c>
      <c r="K43" s="25">
        <v>15863844</v>
      </c>
      <c r="M43" s="25">
        <v>856426989</v>
      </c>
      <c r="O43" s="25">
        <v>965853978</v>
      </c>
      <c r="Q43" s="25">
        <v>-109426989</v>
      </c>
      <c r="S43" s="18"/>
    </row>
    <row r="44" spans="1:21" ht="21.75" customHeight="1">
      <c r="A44" s="7" t="s">
        <v>366</v>
      </c>
      <c r="C44" s="8">
        <v>35547000</v>
      </c>
      <c r="E44" s="25">
        <v>10732429687</v>
      </c>
      <c r="G44" s="25">
        <v>13504274887</v>
      </c>
      <c r="I44" s="25">
        <v>-2771845200</v>
      </c>
      <c r="K44" s="25">
        <v>35547000</v>
      </c>
      <c r="M44" s="25">
        <v>10732429687</v>
      </c>
      <c r="O44" s="25">
        <v>13624599375</v>
      </c>
      <c r="Q44" s="25">
        <v>-2892169688</v>
      </c>
      <c r="S44" s="18"/>
    </row>
    <row r="45" spans="1:21" ht="21.75" customHeight="1">
      <c r="A45" s="7" t="s">
        <v>367</v>
      </c>
      <c r="C45" s="8">
        <v>170000</v>
      </c>
      <c r="E45" s="25">
        <v>177774211</v>
      </c>
      <c r="G45" s="25">
        <v>243207359</v>
      </c>
      <c r="I45" s="25">
        <v>-65433148</v>
      </c>
      <c r="K45" s="25">
        <v>170000</v>
      </c>
      <c r="M45" s="25">
        <v>177774211</v>
      </c>
      <c r="O45" s="25">
        <v>221300423</v>
      </c>
      <c r="Q45" s="25">
        <v>-43526212</v>
      </c>
      <c r="S45" s="18"/>
    </row>
    <row r="46" spans="1:21" ht="21.75" customHeight="1">
      <c r="A46" s="7" t="s">
        <v>368</v>
      </c>
      <c r="C46" s="8">
        <v>24013000</v>
      </c>
      <c r="E46" s="25">
        <v>984279482</v>
      </c>
      <c r="G46" s="25">
        <v>619641965</v>
      </c>
      <c r="I46" s="25">
        <v>364637517</v>
      </c>
      <c r="K46" s="25">
        <v>24013000</v>
      </c>
      <c r="M46" s="25">
        <v>984279482</v>
      </c>
      <c r="O46" s="25">
        <v>619641965</v>
      </c>
      <c r="Q46" s="25">
        <v>364637517</v>
      </c>
      <c r="S46" s="18"/>
    </row>
    <row r="47" spans="1:21" ht="21.75" customHeight="1">
      <c r="A47" s="7" t="s">
        <v>369</v>
      </c>
      <c r="C47" s="8">
        <v>15000000</v>
      </c>
      <c r="E47" s="25">
        <v>8097914250</v>
      </c>
      <c r="G47" s="25">
        <v>10761282730</v>
      </c>
      <c r="I47" s="25">
        <v>-2663368480</v>
      </c>
      <c r="K47" s="25">
        <v>15000000</v>
      </c>
      <c r="M47" s="25">
        <v>8097914250</v>
      </c>
      <c r="O47" s="25">
        <v>10867848500</v>
      </c>
      <c r="Q47" s="25">
        <v>-2769934250</v>
      </c>
      <c r="S47" s="18"/>
    </row>
    <row r="48" spans="1:21" ht="21.75" customHeight="1">
      <c r="A48" s="7" t="s">
        <v>370</v>
      </c>
      <c r="C48" s="8">
        <v>151680000</v>
      </c>
      <c r="E48" s="25">
        <v>12737839161</v>
      </c>
      <c r="G48" s="25">
        <v>9953344638</v>
      </c>
      <c r="I48" s="25">
        <v>2784494523</v>
      </c>
      <c r="K48" s="25">
        <v>151680000</v>
      </c>
      <c r="M48" s="25">
        <v>12737839161</v>
      </c>
      <c r="O48" s="25">
        <v>10101973323</v>
      </c>
      <c r="Q48" s="25">
        <v>2635865838</v>
      </c>
      <c r="S48" s="18"/>
    </row>
    <row r="49" spans="1:19" ht="21.75" customHeight="1">
      <c r="A49" s="7" t="s">
        <v>371</v>
      </c>
      <c r="C49" s="8">
        <v>1005000</v>
      </c>
      <c r="E49" s="25">
        <v>1711074284</v>
      </c>
      <c r="G49" s="25">
        <v>2123018181</v>
      </c>
      <c r="I49" s="25">
        <v>-411943897</v>
      </c>
      <c r="K49" s="25">
        <v>1005000</v>
      </c>
      <c r="M49" s="25">
        <v>1711074284</v>
      </c>
      <c r="O49" s="25">
        <v>1914648568</v>
      </c>
      <c r="Q49" s="25">
        <v>-203574284</v>
      </c>
      <c r="S49" s="18"/>
    </row>
    <row r="50" spans="1:19" ht="21.75" customHeight="1">
      <c r="A50" s="7" t="s">
        <v>372</v>
      </c>
      <c r="C50" s="8">
        <v>6585000</v>
      </c>
      <c r="E50" s="25">
        <v>1711659134</v>
      </c>
      <c r="G50" s="25">
        <v>1846169269</v>
      </c>
      <c r="I50" s="25">
        <v>-134510135</v>
      </c>
      <c r="K50" s="25">
        <v>6585000</v>
      </c>
      <c r="M50" s="25">
        <v>1711659134</v>
      </c>
      <c r="O50" s="25">
        <v>1846169269</v>
      </c>
      <c r="Q50" s="25">
        <v>-134510135</v>
      </c>
      <c r="S50" s="18"/>
    </row>
    <row r="51" spans="1:19" ht="21.75" customHeight="1">
      <c r="A51" s="7" t="s">
        <v>373</v>
      </c>
      <c r="C51" s="8">
        <v>2000000</v>
      </c>
      <c r="E51" s="25">
        <v>569853225</v>
      </c>
      <c r="G51" s="25">
        <v>795795030</v>
      </c>
      <c r="I51" s="25">
        <v>-225941805</v>
      </c>
      <c r="K51" s="25">
        <v>2000000</v>
      </c>
      <c r="M51" s="25">
        <v>569853225</v>
      </c>
      <c r="O51" s="25">
        <v>-61293550</v>
      </c>
      <c r="Q51" s="25">
        <v>631146775</v>
      </c>
      <c r="S51" s="18"/>
    </row>
    <row r="52" spans="1:19" ht="21.75" customHeight="1">
      <c r="A52" s="7" t="s">
        <v>374</v>
      </c>
      <c r="C52" s="8">
        <v>10809000</v>
      </c>
      <c r="E52" s="25">
        <v>4851991290</v>
      </c>
      <c r="G52" s="25">
        <v>5737272580</v>
      </c>
      <c r="I52" s="25">
        <v>-885281290</v>
      </c>
      <c r="K52" s="25">
        <v>10809000</v>
      </c>
      <c r="M52" s="25">
        <v>4851991290</v>
      </c>
      <c r="O52" s="25">
        <v>5737272580</v>
      </c>
      <c r="Q52" s="25">
        <v>-885281290</v>
      </c>
      <c r="S52" s="18"/>
    </row>
    <row r="53" spans="1:19" ht="21.75" customHeight="1">
      <c r="A53" s="7" t="s">
        <v>375</v>
      </c>
      <c r="C53" s="8">
        <v>1716154</v>
      </c>
      <c r="E53" s="25">
        <v>672559139</v>
      </c>
      <c r="G53" s="25">
        <v>971617481</v>
      </c>
      <c r="I53" s="25">
        <v>-299058342</v>
      </c>
      <c r="K53" s="25">
        <v>1716154</v>
      </c>
      <c r="M53" s="25">
        <v>672559139</v>
      </c>
      <c r="O53" s="25">
        <v>1042838279</v>
      </c>
      <c r="Q53" s="25">
        <v>-370279140</v>
      </c>
      <c r="S53" s="18"/>
    </row>
    <row r="54" spans="1:19" ht="21.75" customHeight="1">
      <c r="A54" s="7" t="s">
        <v>376</v>
      </c>
      <c r="C54" s="8">
        <v>75569015</v>
      </c>
      <c r="E54" s="25">
        <v>25082452584</v>
      </c>
      <c r="G54" s="25">
        <v>33856995503</v>
      </c>
      <c r="I54" s="25">
        <v>-8774542919</v>
      </c>
      <c r="K54" s="25">
        <v>75569015</v>
      </c>
      <c r="M54" s="25">
        <v>25082452584</v>
      </c>
      <c r="O54" s="25">
        <v>36478395025</v>
      </c>
      <c r="Q54" s="25">
        <v>-11395942441</v>
      </c>
      <c r="S54" s="18"/>
    </row>
    <row r="55" spans="1:19" ht="21.75" customHeight="1">
      <c r="A55" s="7" t="s">
        <v>377</v>
      </c>
      <c r="C55" s="8">
        <v>23028000</v>
      </c>
      <c r="E55" s="25">
        <v>6308047259</v>
      </c>
      <c r="G55" s="25">
        <v>5160384519</v>
      </c>
      <c r="I55" s="25">
        <v>1147662740</v>
      </c>
      <c r="K55" s="25">
        <v>23028000</v>
      </c>
      <c r="M55" s="25">
        <v>6308047259</v>
      </c>
      <c r="O55" s="25">
        <v>5160384519</v>
      </c>
      <c r="Q55" s="25">
        <v>1147662740</v>
      </c>
      <c r="S55" s="18"/>
    </row>
    <row r="56" spans="1:19" ht="21.75" customHeight="1">
      <c r="A56" s="7" t="s">
        <v>378</v>
      </c>
      <c r="C56" s="8">
        <v>7732070</v>
      </c>
      <c r="E56" s="25">
        <v>3865039495</v>
      </c>
      <c r="G56" s="25">
        <v>5770599687</v>
      </c>
      <c r="I56" s="25">
        <v>-1905560192</v>
      </c>
      <c r="K56" s="25">
        <v>7732070</v>
      </c>
      <c r="M56" s="25">
        <v>3865039495</v>
      </c>
      <c r="O56" s="25">
        <v>6101388991</v>
      </c>
      <c r="Q56" s="25">
        <v>-2236349496</v>
      </c>
      <c r="S56" s="18"/>
    </row>
    <row r="57" spans="1:19" ht="21.75" customHeight="1">
      <c r="A57" s="7" t="s">
        <v>379</v>
      </c>
      <c r="C57" s="8">
        <v>9969000</v>
      </c>
      <c r="E57" s="25">
        <v>2969997028</v>
      </c>
      <c r="G57" s="25">
        <v>2957604056</v>
      </c>
      <c r="I57" s="25">
        <v>12392972</v>
      </c>
      <c r="K57" s="25">
        <v>9969000</v>
      </c>
      <c r="M57" s="25">
        <v>2969997028</v>
      </c>
      <c r="O57" s="25">
        <v>2957604056</v>
      </c>
      <c r="Q57" s="25">
        <v>12392972</v>
      </c>
      <c r="S57" s="18"/>
    </row>
    <row r="58" spans="1:19" ht="21.75" customHeight="1">
      <c r="A58" s="7" t="s">
        <v>380</v>
      </c>
      <c r="C58" s="8">
        <v>10041000</v>
      </c>
      <c r="E58" s="25">
        <v>4778285274</v>
      </c>
      <c r="G58" s="25">
        <v>5763418669</v>
      </c>
      <c r="I58" s="25">
        <v>-985133395</v>
      </c>
      <c r="K58" s="25">
        <v>10041000</v>
      </c>
      <c r="M58" s="25">
        <v>4778285274</v>
      </c>
      <c r="O58" s="25">
        <v>6267663549</v>
      </c>
      <c r="Q58" s="25">
        <v>-1489378275</v>
      </c>
      <c r="S58" s="18"/>
    </row>
    <row r="59" spans="1:19" ht="21.75" customHeight="1">
      <c r="A59" s="7" t="s">
        <v>355</v>
      </c>
      <c r="C59" s="8">
        <v>40664839</v>
      </c>
      <c r="E59" s="25">
        <v>23051026544</v>
      </c>
      <c r="G59" s="25">
        <v>30507803574</v>
      </c>
      <c r="I59" s="25">
        <v>-7456777030</v>
      </c>
      <c r="K59" s="25">
        <v>40664839</v>
      </c>
      <c r="M59" s="25">
        <v>23051026544</v>
      </c>
      <c r="O59" s="25">
        <v>32141784096</v>
      </c>
      <c r="Q59" s="25">
        <v>-9090757552</v>
      </c>
      <c r="S59" s="18"/>
    </row>
    <row r="60" spans="1:19" ht="21.75" customHeight="1">
      <c r="A60" s="7" t="s">
        <v>381</v>
      </c>
      <c r="C60" s="8">
        <v>310000</v>
      </c>
      <c r="E60" s="25">
        <v>543599986</v>
      </c>
      <c r="G60" s="25">
        <v>565294399</v>
      </c>
      <c r="I60" s="25">
        <v>-21694413</v>
      </c>
      <c r="K60" s="25">
        <v>310000</v>
      </c>
      <c r="M60" s="25">
        <v>543599986</v>
      </c>
      <c r="O60" s="25">
        <v>870199973</v>
      </c>
      <c r="Q60" s="25">
        <v>-326599987</v>
      </c>
      <c r="S60" s="18"/>
    </row>
    <row r="61" spans="1:19" ht="21.75" customHeight="1">
      <c r="A61" s="7" t="s">
        <v>382</v>
      </c>
      <c r="C61" s="8">
        <v>20000000</v>
      </c>
      <c r="E61" s="25">
        <v>1839526200</v>
      </c>
      <c r="G61" s="25">
        <v>1231453400</v>
      </c>
      <c r="I61" s="25">
        <v>608072800</v>
      </c>
      <c r="K61" s="25">
        <v>20000000</v>
      </c>
      <c r="M61" s="25">
        <v>1839526200</v>
      </c>
      <c r="O61" s="25">
        <v>1231453400</v>
      </c>
      <c r="Q61" s="25">
        <v>608072800</v>
      </c>
      <c r="S61" s="18"/>
    </row>
    <row r="62" spans="1:19" ht="21.75" customHeight="1">
      <c r="A62" s="7" t="s">
        <v>354</v>
      </c>
      <c r="C62" s="8">
        <v>1111000</v>
      </c>
      <c r="E62" s="25">
        <v>268792768</v>
      </c>
      <c r="G62" s="25">
        <v>270942983</v>
      </c>
      <c r="I62" s="25">
        <v>-2150215</v>
      </c>
      <c r="K62" s="25">
        <v>1111000</v>
      </c>
      <c r="M62" s="25">
        <v>268792768</v>
      </c>
      <c r="O62" s="25">
        <v>270942983</v>
      </c>
      <c r="Q62" s="25">
        <v>-2150215</v>
      </c>
      <c r="S62" s="18"/>
    </row>
    <row r="63" spans="1:19" ht="21.75" customHeight="1">
      <c r="A63" s="7" t="s">
        <v>383</v>
      </c>
      <c r="C63" s="8">
        <v>3820000</v>
      </c>
      <c r="E63" s="25">
        <v>30552130</v>
      </c>
      <c r="G63" s="25">
        <v>-129846556</v>
      </c>
      <c r="I63" s="25">
        <v>160398686</v>
      </c>
      <c r="K63" s="25">
        <v>3820000</v>
      </c>
      <c r="M63" s="25">
        <v>30552130</v>
      </c>
      <c r="O63" s="25">
        <v>-209176739</v>
      </c>
      <c r="Q63" s="25">
        <v>239728869</v>
      </c>
      <c r="S63" s="18"/>
    </row>
    <row r="64" spans="1:19" ht="21.75" customHeight="1">
      <c r="A64" s="7" t="s">
        <v>384</v>
      </c>
      <c r="C64" s="8">
        <v>138996000</v>
      </c>
      <c r="E64" s="25">
        <v>9310333971</v>
      </c>
      <c r="G64" s="25">
        <v>6393489728</v>
      </c>
      <c r="I64" s="25">
        <v>2916844243</v>
      </c>
      <c r="K64" s="25">
        <v>138996000</v>
      </c>
      <c r="M64" s="25">
        <v>9310333971</v>
      </c>
      <c r="O64" s="25">
        <v>4837493943</v>
      </c>
      <c r="Q64" s="25">
        <v>4472840028</v>
      </c>
      <c r="S64" s="18"/>
    </row>
    <row r="65" spans="1:19" ht="21.75" customHeight="1">
      <c r="A65" s="7" t="s">
        <v>385</v>
      </c>
      <c r="C65" s="8">
        <v>70000</v>
      </c>
      <c r="E65" s="25">
        <v>117009862</v>
      </c>
      <c r="G65" s="25">
        <v>148081858</v>
      </c>
      <c r="I65" s="25">
        <v>-31071996</v>
      </c>
      <c r="K65" s="25">
        <v>70000</v>
      </c>
      <c r="M65" s="25">
        <v>117009862</v>
      </c>
      <c r="O65" s="25">
        <v>153589724</v>
      </c>
      <c r="Q65" s="25">
        <v>-36579862</v>
      </c>
      <c r="S65" s="18"/>
    </row>
    <row r="66" spans="1:19" ht="21.75" customHeight="1">
      <c r="A66" s="7" t="s">
        <v>386</v>
      </c>
      <c r="C66" s="8">
        <v>180000</v>
      </c>
      <c r="E66" s="25">
        <v>5578563</v>
      </c>
      <c r="G66" s="25">
        <v>-1439629</v>
      </c>
      <c r="I66" s="25">
        <v>7018192</v>
      </c>
      <c r="K66" s="25">
        <v>180000</v>
      </c>
      <c r="M66" s="25">
        <v>5578563</v>
      </c>
      <c r="O66" s="25">
        <v>-1442873</v>
      </c>
      <c r="Q66" s="25">
        <v>7021436</v>
      </c>
      <c r="S66" s="18"/>
    </row>
    <row r="67" spans="1:19" ht="21.75" customHeight="1">
      <c r="A67" s="7" t="s">
        <v>387</v>
      </c>
      <c r="C67" s="8">
        <v>2000000</v>
      </c>
      <c r="E67" s="25">
        <v>999742500</v>
      </c>
      <c r="G67" s="25">
        <v>666485000</v>
      </c>
      <c r="I67" s="25">
        <v>333257500</v>
      </c>
      <c r="K67" s="25">
        <v>2000000</v>
      </c>
      <c r="M67" s="25">
        <v>999742500</v>
      </c>
      <c r="O67" s="25">
        <v>666485000</v>
      </c>
      <c r="Q67" s="25">
        <v>333257500</v>
      </c>
      <c r="S67" s="18"/>
    </row>
    <row r="68" spans="1:19" ht="21.75" customHeight="1">
      <c r="A68" s="7" t="s">
        <v>388</v>
      </c>
      <c r="C68" s="8">
        <v>13475000</v>
      </c>
      <c r="E68" s="25">
        <v>1347153018</v>
      </c>
      <c r="G68" s="25">
        <v>1133781037</v>
      </c>
      <c r="I68" s="25">
        <v>213371981</v>
      </c>
      <c r="K68" s="25">
        <v>13475000</v>
      </c>
      <c r="M68" s="25">
        <v>1347153018</v>
      </c>
      <c r="O68" s="25">
        <v>1133781037</v>
      </c>
      <c r="Q68" s="25">
        <v>213371981</v>
      </c>
      <c r="S68" s="18"/>
    </row>
    <row r="69" spans="1:19" ht="21.75" customHeight="1">
      <c r="A69" s="7" t="s">
        <v>389</v>
      </c>
      <c r="C69" s="8">
        <v>65922000</v>
      </c>
      <c r="E69" s="25">
        <v>62016628604</v>
      </c>
      <c r="G69" s="25">
        <v>84739664778</v>
      </c>
      <c r="I69" s="25">
        <v>-22723036174</v>
      </c>
      <c r="K69" s="25">
        <v>65922000</v>
      </c>
      <c r="M69" s="25">
        <v>62016628604</v>
      </c>
      <c r="O69" s="25">
        <v>84073236209</v>
      </c>
      <c r="Q69" s="25">
        <v>-22056607605</v>
      </c>
      <c r="S69" s="18"/>
    </row>
    <row r="70" spans="1:19" ht="21.75" customHeight="1">
      <c r="A70" s="7" t="s">
        <v>390</v>
      </c>
      <c r="C70" s="8">
        <v>2188000</v>
      </c>
      <c r="E70" s="25">
        <v>91872336</v>
      </c>
      <c r="G70" s="25">
        <v>47793781</v>
      </c>
      <c r="I70" s="25">
        <v>44078555</v>
      </c>
      <c r="K70" s="25">
        <v>2188000</v>
      </c>
      <c r="M70" s="25">
        <v>91872336</v>
      </c>
      <c r="O70" s="25">
        <v>-90499327</v>
      </c>
      <c r="Q70" s="25">
        <v>182371663</v>
      </c>
      <c r="S70" s="18"/>
    </row>
    <row r="71" spans="1:19" ht="21.75" customHeight="1">
      <c r="A71" s="7" t="s">
        <v>391</v>
      </c>
      <c r="C71" s="8">
        <v>13000000</v>
      </c>
      <c r="E71" s="25">
        <v>1026735547</v>
      </c>
      <c r="G71" s="25">
        <v>870775717</v>
      </c>
      <c r="I71" s="25">
        <v>155959830</v>
      </c>
      <c r="K71" s="25">
        <v>13000000</v>
      </c>
      <c r="M71" s="25">
        <v>1026735547</v>
      </c>
      <c r="O71" s="25">
        <v>902447095</v>
      </c>
      <c r="Q71" s="25">
        <v>124288452</v>
      </c>
      <c r="S71" s="18"/>
    </row>
    <row r="72" spans="1:19" ht="21.75" customHeight="1">
      <c r="A72" s="7" t="s">
        <v>392</v>
      </c>
      <c r="C72" s="8">
        <v>43009000</v>
      </c>
      <c r="E72" s="25">
        <v>5159751021</v>
      </c>
      <c r="G72" s="25">
        <v>2928062043</v>
      </c>
      <c r="I72" s="25">
        <v>2231688978</v>
      </c>
      <c r="K72" s="25">
        <v>43009000</v>
      </c>
      <c r="M72" s="25">
        <v>5159751021</v>
      </c>
      <c r="O72" s="25">
        <v>2928062043</v>
      </c>
      <c r="Q72" s="25">
        <v>2231688978</v>
      </c>
      <c r="S72" s="18"/>
    </row>
    <row r="73" spans="1:19" ht="21.75" customHeight="1">
      <c r="A73" s="7" t="s">
        <v>393</v>
      </c>
      <c r="C73" s="8">
        <v>9000</v>
      </c>
      <c r="E73" s="25">
        <v>10077404</v>
      </c>
      <c r="G73" s="25">
        <v>12020905</v>
      </c>
      <c r="I73" s="25">
        <v>-1943501</v>
      </c>
      <c r="K73" s="25">
        <v>9000</v>
      </c>
      <c r="M73" s="25">
        <v>10077404</v>
      </c>
      <c r="O73" s="25">
        <v>13114809</v>
      </c>
      <c r="Q73" s="25">
        <v>-3037405</v>
      </c>
      <c r="S73" s="18"/>
    </row>
    <row r="74" spans="1:19" ht="21.75" customHeight="1">
      <c r="A74" s="7" t="s">
        <v>394</v>
      </c>
      <c r="C74" s="8">
        <v>15000000</v>
      </c>
      <c r="E74" s="25">
        <v>764803012</v>
      </c>
      <c r="G74" s="25">
        <v>117573025</v>
      </c>
      <c r="I74" s="25">
        <v>647229987</v>
      </c>
      <c r="K74" s="25">
        <v>15000000</v>
      </c>
      <c r="M74" s="25">
        <v>764803012</v>
      </c>
      <c r="O74" s="25">
        <v>117573025</v>
      </c>
      <c r="Q74" s="25">
        <v>647229987</v>
      </c>
      <c r="S74" s="18"/>
    </row>
    <row r="75" spans="1:19" ht="21.75" customHeight="1">
      <c r="A75" s="7" t="s">
        <v>359</v>
      </c>
      <c r="C75" s="8">
        <v>33569000</v>
      </c>
      <c r="E75" s="25">
        <v>201362135</v>
      </c>
      <c r="G75" s="25">
        <v>-584535053</v>
      </c>
      <c r="I75" s="25">
        <v>785897188</v>
      </c>
      <c r="K75" s="25">
        <v>33569000</v>
      </c>
      <c r="M75" s="25">
        <v>201362135</v>
      </c>
      <c r="O75" s="25">
        <v>-978911900</v>
      </c>
      <c r="Q75" s="25">
        <v>1180274035</v>
      </c>
      <c r="S75" s="18"/>
    </row>
    <row r="76" spans="1:19" ht="21.75" customHeight="1">
      <c r="A76" s="7" t="s">
        <v>358</v>
      </c>
      <c r="C76" s="8">
        <v>88527000</v>
      </c>
      <c r="E76" s="25">
        <v>354016817</v>
      </c>
      <c r="G76" s="25">
        <v>-1223372954</v>
      </c>
      <c r="I76" s="25">
        <v>1577389771</v>
      </c>
      <c r="K76" s="25">
        <v>88527000</v>
      </c>
      <c r="M76" s="25">
        <v>354016817</v>
      </c>
      <c r="O76" s="25">
        <v>-5803308753</v>
      </c>
      <c r="Q76" s="25">
        <v>6157325570</v>
      </c>
      <c r="S76" s="18"/>
    </row>
    <row r="77" spans="1:19" ht="21.75" customHeight="1">
      <c r="A77" s="7" t="s">
        <v>395</v>
      </c>
      <c r="C77" s="8">
        <v>2916000</v>
      </c>
      <c r="E77" s="25">
        <v>1582980277</v>
      </c>
      <c r="G77" s="25">
        <v>1761250554</v>
      </c>
      <c r="I77" s="25">
        <v>-178270277</v>
      </c>
      <c r="K77" s="25">
        <v>2916000</v>
      </c>
      <c r="M77" s="25">
        <v>1582980277</v>
      </c>
      <c r="O77" s="25">
        <v>1761250554</v>
      </c>
      <c r="Q77" s="25">
        <v>-178270277</v>
      </c>
      <c r="S77" s="18"/>
    </row>
    <row r="78" spans="1:19" ht="21.75" customHeight="1">
      <c r="A78" s="7" t="s">
        <v>396</v>
      </c>
      <c r="C78" s="8">
        <v>5000</v>
      </c>
      <c r="E78" s="25">
        <v>9442567</v>
      </c>
      <c r="G78" s="25">
        <v>11597012</v>
      </c>
      <c r="I78" s="25">
        <v>-2154445</v>
      </c>
      <c r="K78" s="25">
        <v>5000</v>
      </c>
      <c r="M78" s="25">
        <v>9442567</v>
      </c>
      <c r="O78" s="25">
        <v>10385135</v>
      </c>
      <c r="Q78" s="25">
        <v>-942568</v>
      </c>
      <c r="S78" s="18"/>
    </row>
    <row r="79" spans="1:19" ht="21.75" customHeight="1">
      <c r="A79" s="7" t="s">
        <v>397</v>
      </c>
      <c r="C79" s="8">
        <v>3124000</v>
      </c>
      <c r="E79" s="25">
        <v>3763450661</v>
      </c>
      <c r="G79" s="25">
        <v>4056939294</v>
      </c>
      <c r="I79" s="25">
        <v>-293488633</v>
      </c>
      <c r="K79" s="25">
        <v>3124000</v>
      </c>
      <c r="M79" s="25">
        <v>3763450661</v>
      </c>
      <c r="O79" s="25">
        <v>3976473323</v>
      </c>
      <c r="Q79" s="25">
        <v>-213022662</v>
      </c>
      <c r="S79" s="18"/>
    </row>
    <row r="80" spans="1:19" ht="21.75" customHeight="1">
      <c r="A80" s="7" t="s">
        <v>398</v>
      </c>
      <c r="C80" s="8">
        <v>59447000</v>
      </c>
      <c r="E80" s="25">
        <v>2733857850</v>
      </c>
      <c r="G80" s="25">
        <v>-861155251</v>
      </c>
      <c r="I80" s="25">
        <v>3595013101</v>
      </c>
      <c r="K80" s="25">
        <v>59447000</v>
      </c>
      <c r="M80" s="25">
        <v>2733857850</v>
      </c>
      <c r="O80" s="25">
        <v>-785560299</v>
      </c>
      <c r="Q80" s="25">
        <v>3519418149</v>
      </c>
      <c r="S80" s="18"/>
    </row>
    <row r="81" spans="1:19" ht="21.75" customHeight="1">
      <c r="A81" s="7" t="s">
        <v>399</v>
      </c>
      <c r="C81" s="8">
        <v>1470552</v>
      </c>
      <c r="E81" s="25">
        <v>105852479</v>
      </c>
      <c r="G81" s="25">
        <v>-16230601</v>
      </c>
      <c r="I81" s="25">
        <v>122083080</v>
      </c>
      <c r="K81" s="25">
        <v>1470552</v>
      </c>
      <c r="M81" s="25">
        <v>105852479</v>
      </c>
      <c r="O81" s="25">
        <v>-16230601</v>
      </c>
      <c r="Q81" s="25">
        <v>122083080</v>
      </c>
      <c r="S81" s="18"/>
    </row>
    <row r="82" spans="1:19" ht="21.75" customHeight="1">
      <c r="A82" s="7" t="s">
        <v>400</v>
      </c>
      <c r="C82" s="8">
        <v>3050000</v>
      </c>
      <c r="E82" s="25">
        <v>649482715</v>
      </c>
      <c r="G82" s="25">
        <v>500071200</v>
      </c>
      <c r="I82" s="25">
        <v>149411515</v>
      </c>
      <c r="K82" s="25">
        <v>3050000</v>
      </c>
      <c r="M82" s="25">
        <v>649482715</v>
      </c>
      <c r="O82" s="25">
        <v>283965431</v>
      </c>
      <c r="Q82" s="25">
        <v>365517284</v>
      </c>
      <c r="S82" s="18"/>
    </row>
    <row r="83" spans="1:19" ht="21.75" customHeight="1">
      <c r="A83" s="7" t="s">
        <v>401</v>
      </c>
      <c r="C83" s="8">
        <v>305016</v>
      </c>
      <c r="E83" s="25">
        <v>10062936</v>
      </c>
      <c r="G83" s="25">
        <v>-10375727</v>
      </c>
      <c r="I83" s="25">
        <v>20438663</v>
      </c>
      <c r="K83" s="25">
        <v>305016</v>
      </c>
      <c r="M83" s="25">
        <v>10062936</v>
      </c>
      <c r="O83" s="25">
        <v>-10375727</v>
      </c>
      <c r="Q83" s="25">
        <v>20438663</v>
      </c>
      <c r="S83" s="18"/>
    </row>
    <row r="84" spans="1:19" ht="21.75" customHeight="1">
      <c r="A84" s="7" t="s">
        <v>402</v>
      </c>
      <c r="C84" s="8">
        <v>200000</v>
      </c>
      <c r="E84" s="25">
        <v>79779451</v>
      </c>
      <c r="G84" s="25">
        <v>71581563</v>
      </c>
      <c r="I84" s="25">
        <v>8197888</v>
      </c>
      <c r="K84" s="25">
        <v>200000</v>
      </c>
      <c r="M84" s="25">
        <v>79779451</v>
      </c>
      <c r="O84" s="25">
        <v>69558903</v>
      </c>
      <c r="Q84" s="25">
        <v>10220548</v>
      </c>
      <c r="S84" s="18"/>
    </row>
    <row r="85" spans="1:19" ht="21.75" customHeight="1">
      <c r="A85" s="7" t="s">
        <v>403</v>
      </c>
      <c r="C85" s="8">
        <v>41692000</v>
      </c>
      <c r="E85" s="25">
        <v>28301578466</v>
      </c>
      <c r="G85" s="25">
        <v>36360419927</v>
      </c>
      <c r="I85" s="25">
        <v>-8058841461</v>
      </c>
      <c r="K85" s="25">
        <v>41692000</v>
      </c>
      <c r="M85" s="25">
        <v>28301578466</v>
      </c>
      <c r="O85" s="25">
        <v>34159852933</v>
      </c>
      <c r="Q85" s="25">
        <v>-5858274467</v>
      </c>
      <c r="S85" s="18"/>
    </row>
    <row r="86" spans="1:19" ht="21.75" customHeight="1">
      <c r="A86" s="7" t="s">
        <v>360</v>
      </c>
      <c r="C86" s="8">
        <v>13101000</v>
      </c>
      <c r="E86" s="25">
        <v>3143430358</v>
      </c>
      <c r="G86" s="25">
        <v>2751015597</v>
      </c>
      <c r="I86" s="25">
        <v>392414761</v>
      </c>
      <c r="K86" s="25">
        <v>13101000</v>
      </c>
      <c r="M86" s="25">
        <v>3143430358</v>
      </c>
      <c r="O86" s="25">
        <v>2743635295</v>
      </c>
      <c r="Q86" s="25">
        <v>399795063</v>
      </c>
      <c r="S86" s="18"/>
    </row>
    <row r="87" spans="1:19" ht="21.75" customHeight="1">
      <c r="A87" s="7" t="s">
        <v>404</v>
      </c>
      <c r="C87" s="8">
        <v>82924000</v>
      </c>
      <c r="E87" s="25">
        <v>13098618237</v>
      </c>
      <c r="G87" s="25">
        <v>11253117020</v>
      </c>
      <c r="I87" s="25">
        <v>1845501217</v>
      </c>
      <c r="K87" s="25">
        <v>82924000</v>
      </c>
      <c r="M87" s="25">
        <v>13098618237</v>
      </c>
      <c r="O87" s="25">
        <v>11049012475</v>
      </c>
      <c r="Q87" s="25">
        <v>2049605762</v>
      </c>
      <c r="S87" s="18"/>
    </row>
    <row r="88" spans="1:19" ht="21.75" customHeight="1">
      <c r="A88" s="7" t="s">
        <v>357</v>
      </c>
      <c r="C88" s="8">
        <v>45724475</v>
      </c>
      <c r="E88" s="25">
        <v>5576949515</v>
      </c>
      <c r="G88" s="25">
        <v>3387653403</v>
      </c>
      <c r="I88" s="25">
        <v>2189296112</v>
      </c>
      <c r="K88" s="25">
        <v>45724475</v>
      </c>
      <c r="M88" s="25">
        <v>5576949515</v>
      </c>
      <c r="O88" s="25">
        <v>1696723737</v>
      </c>
      <c r="Q88" s="25">
        <v>3880225778</v>
      </c>
      <c r="S88" s="18"/>
    </row>
    <row r="89" spans="1:19" ht="21.75" customHeight="1">
      <c r="A89" s="7" t="s">
        <v>405</v>
      </c>
      <c r="C89" s="8">
        <v>17276000</v>
      </c>
      <c r="E89" s="25">
        <v>276344822</v>
      </c>
      <c r="G89" s="25">
        <v>-863577573</v>
      </c>
      <c r="I89" s="25">
        <v>1139922395</v>
      </c>
      <c r="K89" s="25">
        <v>17276000</v>
      </c>
      <c r="M89" s="25">
        <v>276344822</v>
      </c>
      <c r="O89" s="25">
        <v>-2809631355</v>
      </c>
      <c r="Q89" s="25">
        <v>3085976177</v>
      </c>
      <c r="S89" s="18"/>
    </row>
    <row r="90" spans="1:19" ht="21.75" customHeight="1">
      <c r="A90" s="7" t="s">
        <v>406</v>
      </c>
      <c r="C90" s="8">
        <v>2000000</v>
      </c>
      <c r="E90" s="25">
        <v>117969615</v>
      </c>
      <c r="G90" s="25">
        <v>119939230</v>
      </c>
      <c r="I90" s="25">
        <v>-1969615</v>
      </c>
      <c r="K90" s="25">
        <v>2000000</v>
      </c>
      <c r="M90" s="25">
        <v>117969615</v>
      </c>
      <c r="O90" s="25">
        <v>119939230</v>
      </c>
      <c r="Q90" s="25">
        <v>-1969615</v>
      </c>
      <c r="S90" s="18"/>
    </row>
    <row r="91" spans="1:19" ht="21.75" customHeight="1">
      <c r="A91" s="7" t="s">
        <v>407</v>
      </c>
      <c r="C91" s="8">
        <v>6150000</v>
      </c>
      <c r="E91" s="25">
        <v>645583719</v>
      </c>
      <c r="G91" s="25">
        <v>-865447561</v>
      </c>
      <c r="I91" s="25">
        <v>1511031280</v>
      </c>
      <c r="K91" s="25">
        <v>6150000</v>
      </c>
      <c r="M91" s="25">
        <v>645583719</v>
      </c>
      <c r="O91" s="25">
        <v>-865447561</v>
      </c>
      <c r="Q91" s="25">
        <v>1511031280</v>
      </c>
      <c r="S91" s="18"/>
    </row>
    <row r="92" spans="1:19" ht="21.75" customHeight="1">
      <c r="A92" s="7" t="s">
        <v>408</v>
      </c>
      <c r="C92" s="8">
        <v>753000</v>
      </c>
      <c r="E92" s="25">
        <v>171639791</v>
      </c>
      <c r="G92" s="25">
        <v>151624583</v>
      </c>
      <c r="I92" s="25">
        <v>20015208</v>
      </c>
      <c r="K92" s="25">
        <v>753000</v>
      </c>
      <c r="M92" s="25">
        <v>171639791</v>
      </c>
      <c r="O92" s="25">
        <v>151624583</v>
      </c>
      <c r="Q92" s="25">
        <v>20015208</v>
      </c>
      <c r="S92" s="18"/>
    </row>
    <row r="93" spans="1:19" ht="21.75" customHeight="1">
      <c r="A93" s="7" t="s">
        <v>409</v>
      </c>
      <c r="C93" s="8">
        <v>5000000</v>
      </c>
      <c r="E93" s="25">
        <v>4023963562</v>
      </c>
      <c r="G93" s="25">
        <v>5668539975</v>
      </c>
      <c r="I93" s="25">
        <v>-1644576413</v>
      </c>
      <c r="K93" s="25">
        <v>5000000</v>
      </c>
      <c r="M93" s="25">
        <v>4023963562</v>
      </c>
      <c r="O93" s="25">
        <v>5950927125</v>
      </c>
      <c r="Q93" s="25">
        <v>-1926963563</v>
      </c>
      <c r="S93" s="18"/>
    </row>
    <row r="94" spans="1:19" ht="21.75" customHeight="1">
      <c r="A94" s="9" t="s">
        <v>410</v>
      </c>
      <c r="C94" s="10">
        <v>137550000</v>
      </c>
      <c r="E94" s="26">
        <v>3437864521</v>
      </c>
      <c r="G94" s="26">
        <v>973758915</v>
      </c>
      <c r="I94" s="26">
        <v>2464105606</v>
      </c>
      <c r="K94" s="26">
        <v>137550000</v>
      </c>
      <c r="M94" s="26">
        <v>3437864521</v>
      </c>
      <c r="O94" s="26">
        <v>322177043</v>
      </c>
      <c r="Q94" s="26">
        <v>3115687478</v>
      </c>
      <c r="S94" s="18"/>
    </row>
    <row r="95" spans="1:19" ht="21.75" customHeight="1" thickBot="1">
      <c r="A95" s="11" t="s">
        <v>58</v>
      </c>
      <c r="C95" s="12">
        <f>SUM(C8:C94)</f>
        <v>3561350435</v>
      </c>
      <c r="E95" s="35">
        <f>SUM(E8:E94)</f>
        <v>3233822313348</v>
      </c>
      <c r="G95" s="35">
        <f>SUM(G8:G94)</f>
        <v>3164241887375</v>
      </c>
      <c r="I95" s="35">
        <f>SUM(I8:I94)</f>
        <v>69580425988</v>
      </c>
      <c r="K95" s="35">
        <f>SUM(K8:K94)</f>
        <v>3561350435</v>
      </c>
      <c r="M95" s="35">
        <f>SUM(M8:M94)</f>
        <v>3233822313348</v>
      </c>
      <c r="O95" s="35">
        <f>SUM(O8:O94)</f>
        <v>2888460328379</v>
      </c>
      <c r="Q95" s="35">
        <f>SUM(Q8:Q94)</f>
        <v>345578077016</v>
      </c>
      <c r="R95" s="18"/>
      <c r="S95" s="18"/>
    </row>
    <row r="96" spans="1:19">
      <c r="R96" s="18"/>
    </row>
  </sheetData>
  <mergeCells count="7">
    <mergeCell ref="A1:Q1"/>
    <mergeCell ref="A2:Q2"/>
    <mergeCell ref="A3:Q3"/>
    <mergeCell ref="A5:Q5"/>
    <mergeCell ref="A6:A7"/>
    <mergeCell ref="C6:I6"/>
    <mergeCell ref="K6:Q6"/>
  </mergeCells>
  <conditionalFormatting sqref="Q1:Q1048576">
    <cfRule type="duplicateValues" dxfId="0" priority="1"/>
  </conditionalFormatting>
  <pageMargins left="0.39" right="0.39" top="0.39" bottom="0.39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55"/>
  <sheetViews>
    <sheetView rightToLeft="1" view="pageBreakPreview" topLeftCell="A29" zoomScaleNormal="100" zoomScaleSheetLayoutView="100" workbookViewId="0">
      <selection activeCell="AA5" sqref="AA5"/>
    </sheetView>
  </sheetViews>
  <sheetFormatPr defaultRowHeight="12.75"/>
  <cols>
    <col min="1" max="1" width="30.85546875" bestFit="1" customWidth="1"/>
    <col min="2" max="2" width="1.28515625" customWidth="1"/>
    <col min="3" max="3" width="13.7109375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6.140625" bestFit="1" customWidth="1"/>
    <col min="10" max="10" width="1.28515625" customWidth="1"/>
    <col min="11" max="11" width="17.7109375" bestFit="1" customWidth="1"/>
    <col min="12" max="12" width="1.28515625" customWidth="1"/>
    <col min="13" max="13" width="14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5.140625" bestFit="1" customWidth="1"/>
    <col min="18" max="18" width="1.28515625" customWidth="1"/>
    <col min="19" max="19" width="17.5703125" bestFit="1" customWidth="1"/>
    <col min="20" max="20" width="1.28515625" customWidth="1"/>
    <col min="21" max="21" width="19.42578125" bestFit="1" customWidth="1"/>
    <col min="22" max="22" width="1.28515625" customWidth="1"/>
    <col min="23" max="23" width="19.140625" bestFit="1" customWidth="1"/>
    <col min="24" max="24" width="1.28515625" customWidth="1"/>
    <col min="25" max="25" width="19.85546875" bestFit="1" customWidth="1"/>
  </cols>
  <sheetData>
    <row r="1" spans="1:25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4.45" customHeight="1">
      <c r="A4" s="67" t="s">
        <v>3</v>
      </c>
      <c r="B4" s="67"/>
      <c r="C4" s="94" t="s">
        <v>4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14.45" customHeight="1">
      <c r="A5" s="67" t="s">
        <v>5</v>
      </c>
      <c r="B5" s="67"/>
      <c r="C5" s="94" t="s">
        <v>6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6" spans="1:25" ht="14.45" customHeight="1">
      <c r="A6" s="72"/>
      <c r="B6" s="72"/>
      <c r="C6" s="2" t="s">
        <v>7</v>
      </c>
      <c r="D6" s="2"/>
      <c r="E6" s="2"/>
      <c r="F6" s="2"/>
      <c r="G6" s="2"/>
      <c r="H6" s="72"/>
      <c r="I6" s="2" t="s">
        <v>8</v>
      </c>
      <c r="J6" s="2"/>
      <c r="K6" s="2"/>
      <c r="L6" s="2"/>
      <c r="M6" s="2"/>
      <c r="N6" s="2"/>
      <c r="O6" s="2"/>
      <c r="P6" s="72"/>
      <c r="Q6" s="2" t="s">
        <v>9</v>
      </c>
      <c r="R6" s="2"/>
      <c r="S6" s="2"/>
      <c r="T6" s="2"/>
      <c r="U6" s="2"/>
      <c r="V6" s="2"/>
      <c r="W6" s="2"/>
      <c r="X6" s="2"/>
      <c r="Y6" s="2"/>
    </row>
    <row r="7" spans="1:25" ht="14.45" customHeight="1">
      <c r="A7" s="72"/>
      <c r="B7" s="72"/>
      <c r="C7" s="72"/>
      <c r="D7" s="73"/>
      <c r="E7" s="73"/>
      <c r="F7" s="73"/>
      <c r="G7" s="73"/>
      <c r="H7" s="72"/>
      <c r="I7" s="4" t="s">
        <v>10</v>
      </c>
      <c r="J7" s="4"/>
      <c r="K7" s="4"/>
      <c r="L7" s="73"/>
      <c r="M7" s="4" t="s">
        <v>11</v>
      </c>
      <c r="N7" s="4"/>
      <c r="O7" s="4"/>
      <c r="P7" s="72"/>
      <c r="Q7" s="73"/>
      <c r="R7" s="73"/>
      <c r="S7" s="73"/>
      <c r="T7" s="73"/>
      <c r="U7" s="73"/>
      <c r="V7" s="73"/>
      <c r="W7" s="73"/>
      <c r="X7" s="73"/>
      <c r="Y7" s="73"/>
    </row>
    <row r="8" spans="1:25" ht="14.45" customHeight="1">
      <c r="A8" s="2" t="s">
        <v>12</v>
      </c>
      <c r="B8" s="72"/>
      <c r="C8" s="2" t="s">
        <v>13</v>
      </c>
      <c r="D8" s="72"/>
      <c r="E8" s="2" t="s">
        <v>14</v>
      </c>
      <c r="F8" s="72"/>
      <c r="G8" s="2" t="s">
        <v>15</v>
      </c>
      <c r="H8" s="72"/>
      <c r="I8" s="4" t="s">
        <v>13</v>
      </c>
      <c r="J8" s="73"/>
      <c r="K8" s="4" t="s">
        <v>14</v>
      </c>
      <c r="L8" s="72"/>
      <c r="M8" s="4" t="s">
        <v>13</v>
      </c>
      <c r="N8" s="73"/>
      <c r="O8" s="4" t="s">
        <v>16</v>
      </c>
      <c r="P8" s="72"/>
      <c r="Q8" s="2" t="s">
        <v>13</v>
      </c>
      <c r="R8" s="72"/>
      <c r="S8" s="2" t="s">
        <v>17</v>
      </c>
      <c r="T8" s="72"/>
      <c r="U8" s="2" t="s">
        <v>14</v>
      </c>
      <c r="V8" s="72"/>
      <c r="W8" s="2" t="s">
        <v>15</v>
      </c>
      <c r="X8" s="72"/>
      <c r="Y8" s="2" t="s">
        <v>18</v>
      </c>
    </row>
    <row r="9" spans="1:25" ht="21.75" customHeight="1">
      <c r="A9" s="74" t="s">
        <v>19</v>
      </c>
      <c r="B9" s="72"/>
      <c r="C9" s="75">
        <v>796200</v>
      </c>
      <c r="D9" s="72"/>
      <c r="E9" s="75">
        <v>5644914726</v>
      </c>
      <c r="F9" s="72"/>
      <c r="G9" s="75">
        <v>5009958321.3000002</v>
      </c>
      <c r="H9" s="72"/>
      <c r="I9" s="75">
        <v>0</v>
      </c>
      <c r="J9" s="72"/>
      <c r="K9" s="75">
        <v>0</v>
      </c>
      <c r="L9" s="72"/>
      <c r="M9" s="75">
        <v>-796000</v>
      </c>
      <c r="N9" s="72"/>
      <c r="O9" s="75">
        <v>4423164660</v>
      </c>
      <c r="P9" s="72"/>
      <c r="Q9" s="75">
        <v>200</v>
      </c>
      <c r="R9" s="72"/>
      <c r="S9" s="75">
        <v>5430</v>
      </c>
      <c r="T9" s="72"/>
      <c r="U9" s="75">
        <v>1417963</v>
      </c>
      <c r="V9" s="72"/>
      <c r="W9" s="75">
        <v>1079538.3</v>
      </c>
      <c r="X9" s="72"/>
      <c r="Y9" s="76">
        <v>0</v>
      </c>
    </row>
    <row r="10" spans="1:25" ht="21.75" customHeight="1">
      <c r="A10" s="77" t="s">
        <v>20</v>
      </c>
      <c r="B10" s="72"/>
      <c r="C10" s="78">
        <v>8100000</v>
      </c>
      <c r="D10" s="72"/>
      <c r="E10" s="78">
        <v>58642620059</v>
      </c>
      <c r="F10" s="72"/>
      <c r="G10" s="78">
        <v>66402896850</v>
      </c>
      <c r="H10" s="72"/>
      <c r="I10" s="78">
        <v>0</v>
      </c>
      <c r="J10" s="72"/>
      <c r="K10" s="78">
        <v>0</v>
      </c>
      <c r="L10" s="72"/>
      <c r="M10" s="78">
        <v>0</v>
      </c>
      <c r="N10" s="72"/>
      <c r="O10" s="78">
        <v>0</v>
      </c>
      <c r="P10" s="72"/>
      <c r="Q10" s="78">
        <v>0</v>
      </c>
      <c r="R10" s="72"/>
      <c r="S10" s="78">
        <v>0</v>
      </c>
      <c r="T10" s="72"/>
      <c r="U10" s="78">
        <v>0</v>
      </c>
      <c r="V10" s="72"/>
      <c r="W10" s="78">
        <v>0</v>
      </c>
      <c r="X10" s="72"/>
      <c r="Y10" s="79">
        <v>0</v>
      </c>
    </row>
    <row r="11" spans="1:25" ht="21.75" customHeight="1">
      <c r="A11" s="77" t="s">
        <v>21</v>
      </c>
      <c r="B11" s="72"/>
      <c r="C11" s="78">
        <v>5386000</v>
      </c>
      <c r="D11" s="72"/>
      <c r="E11" s="78">
        <v>11205987592</v>
      </c>
      <c r="F11" s="72"/>
      <c r="G11" s="78">
        <v>22615375041</v>
      </c>
      <c r="H11" s="72"/>
      <c r="I11" s="78">
        <v>0</v>
      </c>
      <c r="J11" s="72"/>
      <c r="K11" s="78">
        <v>0</v>
      </c>
      <c r="L11" s="72"/>
      <c r="M11" s="78">
        <v>0</v>
      </c>
      <c r="N11" s="72"/>
      <c r="O11" s="78">
        <v>0</v>
      </c>
      <c r="P11" s="72"/>
      <c r="Q11" s="78">
        <v>0</v>
      </c>
      <c r="R11" s="72"/>
      <c r="S11" s="78">
        <v>0</v>
      </c>
      <c r="T11" s="72"/>
      <c r="U11" s="78">
        <v>0</v>
      </c>
      <c r="V11" s="72"/>
      <c r="W11" s="78">
        <v>0</v>
      </c>
      <c r="X11" s="72"/>
      <c r="Y11" s="79">
        <v>0</v>
      </c>
    </row>
    <row r="12" spans="1:25" ht="21.75" customHeight="1">
      <c r="A12" s="77" t="s">
        <v>22</v>
      </c>
      <c r="B12" s="72"/>
      <c r="C12" s="78">
        <v>6141000</v>
      </c>
      <c r="D12" s="72"/>
      <c r="E12" s="78">
        <v>10012680633</v>
      </c>
      <c r="F12" s="72"/>
      <c r="G12" s="78">
        <v>9448565367.7574997</v>
      </c>
      <c r="H12" s="72"/>
      <c r="I12" s="78">
        <v>0</v>
      </c>
      <c r="J12" s="72"/>
      <c r="K12" s="78">
        <v>0</v>
      </c>
      <c r="L12" s="72"/>
      <c r="M12" s="78">
        <v>-6141000</v>
      </c>
      <c r="N12" s="72"/>
      <c r="O12" s="78">
        <v>8360971500</v>
      </c>
      <c r="P12" s="72"/>
      <c r="Q12" s="78">
        <v>0</v>
      </c>
      <c r="R12" s="72"/>
      <c r="S12" s="78">
        <v>0</v>
      </c>
      <c r="T12" s="72"/>
      <c r="U12" s="78">
        <v>0</v>
      </c>
      <c r="V12" s="72"/>
      <c r="W12" s="78">
        <v>0</v>
      </c>
      <c r="X12" s="72"/>
      <c r="Y12" s="79">
        <v>0</v>
      </c>
    </row>
    <row r="13" spans="1:25" ht="21.75" customHeight="1">
      <c r="A13" s="77" t="s">
        <v>23</v>
      </c>
      <c r="B13" s="72"/>
      <c r="C13" s="78">
        <v>38000</v>
      </c>
      <c r="D13" s="72"/>
      <c r="E13" s="78">
        <v>19304969</v>
      </c>
      <c r="F13" s="72"/>
      <c r="G13" s="78">
        <v>19261039.004999999</v>
      </c>
      <c r="H13" s="72"/>
      <c r="I13" s="78">
        <v>0</v>
      </c>
      <c r="J13" s="72"/>
      <c r="K13" s="78">
        <v>0</v>
      </c>
      <c r="L13" s="72"/>
      <c r="M13" s="78">
        <v>-38000</v>
      </c>
      <c r="N13" s="72"/>
      <c r="O13" s="78">
        <v>14098000</v>
      </c>
      <c r="P13" s="72"/>
      <c r="Q13" s="78">
        <v>0</v>
      </c>
      <c r="R13" s="72"/>
      <c r="S13" s="78">
        <v>0</v>
      </c>
      <c r="T13" s="72"/>
      <c r="U13" s="78">
        <v>0</v>
      </c>
      <c r="V13" s="72"/>
      <c r="W13" s="78">
        <v>0</v>
      </c>
      <c r="X13" s="72"/>
      <c r="Y13" s="79">
        <v>0</v>
      </c>
    </row>
    <row r="14" spans="1:25" ht="21.75" customHeight="1">
      <c r="A14" s="77" t="s">
        <v>24</v>
      </c>
      <c r="B14" s="72"/>
      <c r="C14" s="78">
        <v>4000</v>
      </c>
      <c r="D14" s="72"/>
      <c r="E14" s="78">
        <v>1000257</v>
      </c>
      <c r="F14" s="72"/>
      <c r="G14" s="78">
        <v>3611069.91</v>
      </c>
      <c r="H14" s="72"/>
      <c r="I14" s="78">
        <v>0</v>
      </c>
      <c r="J14" s="72"/>
      <c r="K14" s="78">
        <v>0</v>
      </c>
      <c r="L14" s="72"/>
      <c r="M14" s="78">
        <v>0</v>
      </c>
      <c r="N14" s="72"/>
      <c r="O14" s="78">
        <v>0</v>
      </c>
      <c r="P14" s="72"/>
      <c r="Q14" s="78">
        <v>0</v>
      </c>
      <c r="R14" s="72"/>
      <c r="S14" s="78">
        <v>0</v>
      </c>
      <c r="T14" s="72"/>
      <c r="U14" s="78">
        <v>0</v>
      </c>
      <c r="V14" s="72"/>
      <c r="W14" s="78">
        <v>0</v>
      </c>
      <c r="X14" s="72"/>
      <c r="Y14" s="79">
        <v>0</v>
      </c>
    </row>
    <row r="15" spans="1:25" ht="21.75" customHeight="1">
      <c r="A15" s="77" t="s">
        <v>25</v>
      </c>
      <c r="B15" s="72"/>
      <c r="C15" s="78">
        <v>3035000</v>
      </c>
      <c r="D15" s="72"/>
      <c r="E15" s="78">
        <v>2469385668</v>
      </c>
      <c r="F15" s="72"/>
      <c r="G15" s="78">
        <v>606843697.5</v>
      </c>
      <c r="H15" s="72"/>
      <c r="I15" s="78">
        <v>0</v>
      </c>
      <c r="J15" s="72"/>
      <c r="K15" s="78">
        <v>0</v>
      </c>
      <c r="L15" s="72"/>
      <c r="M15" s="78">
        <v>0</v>
      </c>
      <c r="N15" s="72"/>
      <c r="O15" s="78">
        <v>0</v>
      </c>
      <c r="P15" s="72"/>
      <c r="Q15" s="78">
        <v>0</v>
      </c>
      <c r="R15" s="72"/>
      <c r="S15" s="78">
        <v>0</v>
      </c>
      <c r="T15" s="72"/>
      <c r="U15" s="78">
        <v>0</v>
      </c>
      <c r="V15" s="72"/>
      <c r="W15" s="78">
        <v>0</v>
      </c>
      <c r="X15" s="72"/>
      <c r="Y15" s="79">
        <v>0</v>
      </c>
    </row>
    <row r="16" spans="1:25" ht="21.75" customHeight="1">
      <c r="A16" s="77" t="s">
        <v>26</v>
      </c>
      <c r="B16" s="72"/>
      <c r="C16" s="78">
        <v>490000</v>
      </c>
      <c r="D16" s="72"/>
      <c r="E16" s="78">
        <v>3686314128</v>
      </c>
      <c r="F16" s="72"/>
      <c r="G16" s="78">
        <v>4505531625</v>
      </c>
      <c r="H16" s="72"/>
      <c r="I16" s="78">
        <v>0</v>
      </c>
      <c r="J16" s="72"/>
      <c r="K16" s="78">
        <v>0</v>
      </c>
      <c r="L16" s="72"/>
      <c r="M16" s="78">
        <v>-244000</v>
      </c>
      <c r="N16" s="72"/>
      <c r="O16" s="78">
        <v>2309058888</v>
      </c>
      <c r="P16" s="72"/>
      <c r="Q16" s="78">
        <v>246000</v>
      </c>
      <c r="R16" s="72"/>
      <c r="S16" s="78">
        <v>7130</v>
      </c>
      <c r="T16" s="72"/>
      <c r="U16" s="78">
        <v>1850680154</v>
      </c>
      <c r="V16" s="72"/>
      <c r="W16" s="78">
        <v>1743543819</v>
      </c>
      <c r="X16" s="72"/>
      <c r="Y16" s="79">
        <v>0.06</v>
      </c>
    </row>
    <row r="17" spans="1:25" ht="21.75" customHeight="1">
      <c r="A17" s="77" t="s">
        <v>27</v>
      </c>
      <c r="B17" s="72"/>
      <c r="C17" s="78">
        <v>262260</v>
      </c>
      <c r="D17" s="72"/>
      <c r="E17" s="78">
        <v>631513088</v>
      </c>
      <c r="F17" s="72"/>
      <c r="G17" s="78">
        <v>344644809.06599998</v>
      </c>
      <c r="H17" s="72"/>
      <c r="I17" s="78">
        <v>0</v>
      </c>
      <c r="J17" s="72"/>
      <c r="K17" s="78">
        <v>0</v>
      </c>
      <c r="L17" s="72"/>
      <c r="M17" s="78">
        <v>0</v>
      </c>
      <c r="N17" s="72"/>
      <c r="O17" s="78">
        <v>0</v>
      </c>
      <c r="P17" s="72"/>
      <c r="Q17" s="78">
        <v>262260</v>
      </c>
      <c r="R17" s="72"/>
      <c r="S17" s="78">
        <v>1263</v>
      </c>
      <c r="T17" s="72"/>
      <c r="U17" s="78">
        <v>631513088</v>
      </c>
      <c r="V17" s="72"/>
      <c r="W17" s="78">
        <v>329263535.43900001</v>
      </c>
      <c r="X17" s="72"/>
      <c r="Y17" s="79">
        <v>0.01</v>
      </c>
    </row>
    <row r="18" spans="1:25" ht="21.75" customHeight="1">
      <c r="A18" s="77" t="s">
        <v>28</v>
      </c>
      <c r="B18" s="72"/>
      <c r="C18" s="78">
        <v>255155205</v>
      </c>
      <c r="D18" s="72"/>
      <c r="E18" s="78">
        <v>788395084597</v>
      </c>
      <c r="F18" s="72"/>
      <c r="G18" s="78">
        <v>851713151878.57898</v>
      </c>
      <c r="H18" s="72"/>
      <c r="I18" s="78">
        <v>19600000</v>
      </c>
      <c r="J18" s="72"/>
      <c r="K18" s="78">
        <v>74372553236</v>
      </c>
      <c r="L18" s="72"/>
      <c r="M18" s="78">
        <v>-78944000</v>
      </c>
      <c r="N18" s="72"/>
      <c r="O18" s="78">
        <v>0</v>
      </c>
      <c r="P18" s="72"/>
      <c r="Q18" s="78">
        <v>195811205</v>
      </c>
      <c r="R18" s="72"/>
      <c r="S18" s="78">
        <v>3868</v>
      </c>
      <c r="T18" s="72"/>
      <c r="U18" s="78">
        <v>618841351641</v>
      </c>
      <c r="V18" s="72"/>
      <c r="W18" s="78">
        <v>752891224381.40698</v>
      </c>
      <c r="X18" s="72"/>
      <c r="Y18" s="79">
        <v>23.85</v>
      </c>
    </row>
    <row r="19" spans="1:25" ht="21.75" customHeight="1">
      <c r="A19" s="77" t="s">
        <v>29</v>
      </c>
      <c r="B19" s="72"/>
      <c r="C19" s="78">
        <v>3500000</v>
      </c>
      <c r="D19" s="72"/>
      <c r="E19" s="78">
        <v>7822596474</v>
      </c>
      <c r="F19" s="72"/>
      <c r="G19" s="78">
        <v>9543377025</v>
      </c>
      <c r="H19" s="72"/>
      <c r="I19" s="78">
        <v>0</v>
      </c>
      <c r="J19" s="72"/>
      <c r="K19" s="78">
        <v>0</v>
      </c>
      <c r="L19" s="72"/>
      <c r="M19" s="78">
        <v>-1740000</v>
      </c>
      <c r="N19" s="72"/>
      <c r="O19" s="78">
        <v>5178775358</v>
      </c>
      <c r="P19" s="72"/>
      <c r="Q19" s="78">
        <v>1760000</v>
      </c>
      <c r="R19" s="72"/>
      <c r="S19" s="78">
        <v>2699</v>
      </c>
      <c r="T19" s="72"/>
      <c r="U19" s="78">
        <v>3933648512</v>
      </c>
      <c r="V19" s="72"/>
      <c r="W19" s="78">
        <v>4721976072</v>
      </c>
      <c r="X19" s="72"/>
      <c r="Y19" s="79">
        <v>0.15</v>
      </c>
    </row>
    <row r="20" spans="1:25" ht="21.75" customHeight="1">
      <c r="A20" s="77" t="s">
        <v>30</v>
      </c>
      <c r="B20" s="72"/>
      <c r="C20" s="78">
        <v>40080000</v>
      </c>
      <c r="D20" s="72"/>
      <c r="E20" s="78">
        <v>64915185468</v>
      </c>
      <c r="F20" s="72"/>
      <c r="G20" s="78">
        <v>67929798420</v>
      </c>
      <c r="H20" s="72"/>
      <c r="I20" s="78">
        <v>34338766</v>
      </c>
      <c r="J20" s="72"/>
      <c r="K20" s="78">
        <v>0</v>
      </c>
      <c r="L20" s="72"/>
      <c r="M20" s="78">
        <v>-38399026</v>
      </c>
      <c r="N20" s="72"/>
      <c r="O20" s="78">
        <v>51680659973</v>
      </c>
      <c r="P20" s="72"/>
      <c r="Q20" s="78">
        <v>36019740</v>
      </c>
      <c r="R20" s="72"/>
      <c r="S20" s="78">
        <v>414</v>
      </c>
      <c r="T20" s="72"/>
      <c r="U20" s="78">
        <v>13238939744</v>
      </c>
      <c r="V20" s="72"/>
      <c r="W20" s="78">
        <v>14823444934.458</v>
      </c>
      <c r="X20" s="72"/>
      <c r="Y20" s="79">
        <v>0.47</v>
      </c>
    </row>
    <row r="21" spans="1:25" ht="21.75" customHeight="1">
      <c r="A21" s="77" t="s">
        <v>31</v>
      </c>
      <c r="B21" s="72"/>
      <c r="C21" s="78">
        <v>444233499</v>
      </c>
      <c r="D21" s="72"/>
      <c r="E21" s="78">
        <v>265032244700</v>
      </c>
      <c r="F21" s="72"/>
      <c r="G21" s="78">
        <v>269811679215.06</v>
      </c>
      <c r="H21" s="72"/>
      <c r="I21" s="78">
        <v>0</v>
      </c>
      <c r="J21" s="72"/>
      <c r="K21" s="78">
        <v>0</v>
      </c>
      <c r="L21" s="72"/>
      <c r="M21" s="78">
        <v>0</v>
      </c>
      <c r="N21" s="72"/>
      <c r="O21" s="78">
        <v>0</v>
      </c>
      <c r="P21" s="72"/>
      <c r="Q21" s="78">
        <v>444233499</v>
      </c>
      <c r="R21" s="72"/>
      <c r="S21" s="78">
        <v>556</v>
      </c>
      <c r="T21" s="72"/>
      <c r="U21" s="78">
        <v>265032244700</v>
      </c>
      <c r="V21" s="72"/>
      <c r="W21" s="78">
        <v>245524212182.608</v>
      </c>
      <c r="X21" s="72"/>
      <c r="Y21" s="79">
        <v>7.78</v>
      </c>
    </row>
    <row r="22" spans="1:25" ht="21.75" customHeight="1">
      <c r="A22" s="77" t="s">
        <v>32</v>
      </c>
      <c r="B22" s="72"/>
      <c r="C22" s="78">
        <v>111605000</v>
      </c>
      <c r="D22" s="72"/>
      <c r="E22" s="78">
        <v>299360686044</v>
      </c>
      <c r="F22" s="72"/>
      <c r="G22" s="78">
        <v>338148016362</v>
      </c>
      <c r="H22" s="72"/>
      <c r="I22" s="78">
        <v>127088158</v>
      </c>
      <c r="J22" s="72"/>
      <c r="K22" s="78">
        <v>96883322918</v>
      </c>
      <c r="L22" s="72"/>
      <c r="M22" s="78">
        <v>-23600000</v>
      </c>
      <c r="N22" s="72"/>
      <c r="O22" s="78">
        <v>50839824831</v>
      </c>
      <c r="P22" s="72"/>
      <c r="Q22" s="78">
        <v>215093158</v>
      </c>
      <c r="R22" s="72"/>
      <c r="S22" s="78">
        <v>2101</v>
      </c>
      <c r="T22" s="72"/>
      <c r="U22" s="78">
        <v>357066687386</v>
      </c>
      <c r="V22" s="72"/>
      <c r="W22" s="78">
        <v>449221856144.5</v>
      </c>
      <c r="X22" s="72"/>
      <c r="Y22" s="79">
        <v>14.23</v>
      </c>
    </row>
    <row r="23" spans="1:25" ht="21.75" customHeight="1">
      <c r="A23" s="77" t="s">
        <v>33</v>
      </c>
      <c r="B23" s="72"/>
      <c r="C23" s="78">
        <v>5514000</v>
      </c>
      <c r="D23" s="72"/>
      <c r="E23" s="78">
        <v>32099014178</v>
      </c>
      <c r="F23" s="72"/>
      <c r="G23" s="78">
        <v>26528967828</v>
      </c>
      <c r="H23" s="72"/>
      <c r="I23" s="78">
        <v>4000</v>
      </c>
      <c r="J23" s="72"/>
      <c r="K23" s="78">
        <v>0</v>
      </c>
      <c r="L23" s="72"/>
      <c r="M23" s="78">
        <v>-5518000</v>
      </c>
      <c r="N23" s="72"/>
      <c r="O23" s="78">
        <v>131512826</v>
      </c>
      <c r="P23" s="72"/>
      <c r="Q23" s="78">
        <v>0</v>
      </c>
      <c r="R23" s="72"/>
      <c r="S23" s="78">
        <v>0</v>
      </c>
      <c r="T23" s="72"/>
      <c r="U23" s="78">
        <v>0</v>
      </c>
      <c r="V23" s="72"/>
      <c r="W23" s="78">
        <v>0</v>
      </c>
      <c r="X23" s="72"/>
      <c r="Y23" s="79">
        <v>0</v>
      </c>
    </row>
    <row r="24" spans="1:25" ht="21.75" customHeight="1">
      <c r="A24" s="77" t="s">
        <v>34</v>
      </c>
      <c r="B24" s="72"/>
      <c r="C24" s="78">
        <v>285750</v>
      </c>
      <c r="D24" s="72"/>
      <c r="E24" s="78">
        <v>12302260813</v>
      </c>
      <c r="F24" s="72"/>
      <c r="G24" s="78">
        <v>14841601396.875</v>
      </c>
      <c r="H24" s="72"/>
      <c r="I24" s="78">
        <v>0</v>
      </c>
      <c r="J24" s="72"/>
      <c r="K24" s="78">
        <v>0</v>
      </c>
      <c r="L24" s="72"/>
      <c r="M24" s="78">
        <v>0</v>
      </c>
      <c r="N24" s="72"/>
      <c r="O24" s="78">
        <v>0</v>
      </c>
      <c r="P24" s="72"/>
      <c r="Q24" s="78">
        <v>285750</v>
      </c>
      <c r="R24" s="72"/>
      <c r="S24" s="78">
        <v>48050</v>
      </c>
      <c r="T24" s="72"/>
      <c r="U24" s="78">
        <v>12302260813</v>
      </c>
      <c r="V24" s="72"/>
      <c r="W24" s="78">
        <v>13648592289.375</v>
      </c>
      <c r="X24" s="72"/>
      <c r="Y24" s="79">
        <v>0.43</v>
      </c>
    </row>
    <row r="25" spans="1:25" ht="21.75" customHeight="1">
      <c r="A25" s="77" t="s">
        <v>35</v>
      </c>
      <c r="B25" s="72"/>
      <c r="C25" s="78">
        <v>1800000</v>
      </c>
      <c r="D25" s="72"/>
      <c r="E25" s="78">
        <v>5928277990</v>
      </c>
      <c r="F25" s="72"/>
      <c r="G25" s="78">
        <v>7033698990</v>
      </c>
      <c r="H25" s="72"/>
      <c r="I25" s="78">
        <v>0</v>
      </c>
      <c r="J25" s="72"/>
      <c r="K25" s="78">
        <v>0</v>
      </c>
      <c r="L25" s="72"/>
      <c r="M25" s="78">
        <v>-450000</v>
      </c>
      <c r="N25" s="72"/>
      <c r="O25" s="78">
        <v>1510160776</v>
      </c>
      <c r="P25" s="72"/>
      <c r="Q25" s="78">
        <v>1350000</v>
      </c>
      <c r="R25" s="72"/>
      <c r="S25" s="78">
        <v>3261</v>
      </c>
      <c r="T25" s="72"/>
      <c r="U25" s="78">
        <v>4446208492</v>
      </c>
      <c r="V25" s="72"/>
      <c r="W25" s="78">
        <v>4376156017.5</v>
      </c>
      <c r="X25" s="72"/>
      <c r="Y25" s="79">
        <v>0.14000000000000001</v>
      </c>
    </row>
    <row r="26" spans="1:25" ht="21.75" customHeight="1">
      <c r="A26" s="77" t="s">
        <v>36</v>
      </c>
      <c r="B26" s="72"/>
      <c r="C26" s="78">
        <v>392494000</v>
      </c>
      <c r="D26" s="72"/>
      <c r="E26" s="78">
        <v>200416002112</v>
      </c>
      <c r="F26" s="72"/>
      <c r="G26" s="78">
        <v>172059969368.70001</v>
      </c>
      <c r="H26" s="72"/>
      <c r="I26" s="78">
        <v>313600000</v>
      </c>
      <c r="J26" s="72"/>
      <c r="K26" s="78">
        <v>141054184279</v>
      </c>
      <c r="L26" s="72"/>
      <c r="M26" s="78">
        <v>0</v>
      </c>
      <c r="N26" s="72"/>
      <c r="O26" s="78">
        <v>0</v>
      </c>
      <c r="P26" s="72"/>
      <c r="Q26" s="78">
        <v>706094000</v>
      </c>
      <c r="R26" s="72"/>
      <c r="S26" s="78">
        <v>446</v>
      </c>
      <c r="T26" s="72"/>
      <c r="U26" s="78">
        <v>341470186391</v>
      </c>
      <c r="V26" s="72"/>
      <c r="W26" s="78">
        <v>313044162352.20001</v>
      </c>
      <c r="X26" s="72"/>
      <c r="Y26" s="79">
        <v>9.92</v>
      </c>
    </row>
    <row r="27" spans="1:25" ht="21.75" customHeight="1">
      <c r="A27" s="77" t="s">
        <v>37</v>
      </c>
      <c r="B27" s="72"/>
      <c r="C27" s="78">
        <v>49910520</v>
      </c>
      <c r="D27" s="72"/>
      <c r="E27" s="78">
        <v>121526410395</v>
      </c>
      <c r="F27" s="72"/>
      <c r="G27" s="78">
        <v>134700794782.28999</v>
      </c>
      <c r="H27" s="72"/>
      <c r="I27" s="78">
        <v>288549619</v>
      </c>
      <c r="J27" s="72"/>
      <c r="K27" s="78">
        <v>50911201376</v>
      </c>
      <c r="L27" s="72"/>
      <c r="M27" s="78">
        <v>-28533245</v>
      </c>
      <c r="N27" s="72"/>
      <c r="O27" s="78">
        <v>12417333669</v>
      </c>
      <c r="P27" s="72"/>
      <c r="Q27" s="78">
        <v>309926894</v>
      </c>
      <c r="R27" s="72"/>
      <c r="S27" s="78">
        <v>356</v>
      </c>
      <c r="T27" s="72"/>
      <c r="U27" s="78">
        <v>97787849883</v>
      </c>
      <c r="V27" s="72"/>
      <c r="W27" s="78">
        <v>109677487117.129</v>
      </c>
      <c r="X27" s="72"/>
      <c r="Y27" s="79">
        <v>3.47</v>
      </c>
    </row>
    <row r="28" spans="1:25" ht="21.75" customHeight="1">
      <c r="A28" s="77" t="s">
        <v>38</v>
      </c>
      <c r="B28" s="72"/>
      <c r="C28" s="78">
        <v>327775062</v>
      </c>
      <c r="D28" s="72"/>
      <c r="E28" s="78">
        <v>379797361609</v>
      </c>
      <c r="F28" s="72"/>
      <c r="G28" s="78">
        <v>421943116493.52399</v>
      </c>
      <c r="H28" s="72"/>
      <c r="I28" s="78">
        <v>800000</v>
      </c>
      <c r="J28" s="72"/>
      <c r="K28" s="78">
        <v>1088075069</v>
      </c>
      <c r="L28" s="72"/>
      <c r="M28" s="78">
        <v>-47109000</v>
      </c>
      <c r="N28" s="72"/>
      <c r="O28" s="78">
        <v>4088187355</v>
      </c>
      <c r="P28" s="72"/>
      <c r="Q28" s="78">
        <v>281466062</v>
      </c>
      <c r="R28" s="72"/>
      <c r="S28" s="78">
        <v>1306</v>
      </c>
      <c r="T28" s="72"/>
      <c r="U28" s="78">
        <v>326276508276</v>
      </c>
      <c r="V28" s="72"/>
      <c r="W28" s="78">
        <v>365407488644.01703</v>
      </c>
      <c r="X28" s="72"/>
      <c r="Y28" s="79">
        <v>11.58</v>
      </c>
    </row>
    <row r="29" spans="1:25" ht="21.75" customHeight="1">
      <c r="A29" s="77" t="s">
        <v>39</v>
      </c>
      <c r="B29" s="72"/>
      <c r="C29" s="78">
        <v>4800000</v>
      </c>
      <c r="D29" s="72"/>
      <c r="E29" s="78">
        <v>21159285640</v>
      </c>
      <c r="F29" s="72"/>
      <c r="G29" s="78">
        <v>20135476800</v>
      </c>
      <c r="H29" s="72"/>
      <c r="I29" s="78">
        <v>0</v>
      </c>
      <c r="J29" s="72"/>
      <c r="K29" s="78">
        <v>0</v>
      </c>
      <c r="L29" s="72"/>
      <c r="M29" s="78">
        <v>-180568</v>
      </c>
      <c r="N29" s="72"/>
      <c r="O29" s="78">
        <v>705450036</v>
      </c>
      <c r="P29" s="72"/>
      <c r="Q29" s="78">
        <v>4619432</v>
      </c>
      <c r="R29" s="72"/>
      <c r="S29" s="78">
        <v>3774</v>
      </c>
      <c r="T29" s="72"/>
      <c r="U29" s="78">
        <v>20363308581</v>
      </c>
      <c r="V29" s="72"/>
      <c r="W29" s="78">
        <v>17330005636.610401</v>
      </c>
      <c r="X29" s="72"/>
      <c r="Y29" s="79">
        <v>0.55000000000000004</v>
      </c>
    </row>
    <row r="30" spans="1:25" ht="21.75" customHeight="1">
      <c r="A30" s="77" t="s">
        <v>40</v>
      </c>
      <c r="B30" s="72"/>
      <c r="C30" s="78">
        <v>251000</v>
      </c>
      <c r="D30" s="72"/>
      <c r="E30" s="78">
        <v>1784572312</v>
      </c>
      <c r="F30" s="72"/>
      <c r="G30" s="78">
        <v>1938665893.5</v>
      </c>
      <c r="H30" s="72"/>
      <c r="I30" s="78">
        <v>0</v>
      </c>
      <c r="J30" s="72"/>
      <c r="K30" s="78">
        <v>0</v>
      </c>
      <c r="L30" s="72"/>
      <c r="M30" s="78">
        <v>0</v>
      </c>
      <c r="N30" s="72"/>
      <c r="O30" s="78">
        <v>0</v>
      </c>
      <c r="P30" s="72"/>
      <c r="Q30" s="78">
        <v>251000</v>
      </c>
      <c r="R30" s="72"/>
      <c r="S30" s="78">
        <v>6970</v>
      </c>
      <c r="T30" s="72"/>
      <c r="U30" s="78">
        <v>1784572312</v>
      </c>
      <c r="V30" s="72"/>
      <c r="W30" s="78">
        <v>1739060653.5</v>
      </c>
      <c r="X30" s="72"/>
      <c r="Y30" s="79">
        <v>0.06</v>
      </c>
    </row>
    <row r="31" spans="1:25" ht="21.75" customHeight="1">
      <c r="A31" s="77" t="s">
        <v>41</v>
      </c>
      <c r="B31" s="72"/>
      <c r="C31" s="78">
        <v>386</v>
      </c>
      <c r="D31" s="72"/>
      <c r="E31" s="78">
        <v>1065552</v>
      </c>
      <c r="F31" s="72"/>
      <c r="G31" s="78">
        <v>1062090.7344</v>
      </c>
      <c r="H31" s="72"/>
      <c r="I31" s="78">
        <v>0</v>
      </c>
      <c r="J31" s="72"/>
      <c r="K31" s="78">
        <v>0</v>
      </c>
      <c r="L31" s="72"/>
      <c r="M31" s="78">
        <v>0</v>
      </c>
      <c r="N31" s="72"/>
      <c r="O31" s="78">
        <v>0</v>
      </c>
      <c r="P31" s="72"/>
      <c r="Q31" s="78">
        <v>386</v>
      </c>
      <c r="R31" s="72"/>
      <c r="S31" s="78">
        <v>3633</v>
      </c>
      <c r="T31" s="72"/>
      <c r="U31" s="78">
        <v>1065552</v>
      </c>
      <c r="V31" s="72"/>
      <c r="W31" s="78">
        <v>1393994.0889000001</v>
      </c>
      <c r="X31" s="72"/>
      <c r="Y31" s="79">
        <v>0</v>
      </c>
    </row>
    <row r="32" spans="1:25" ht="21.75" customHeight="1">
      <c r="A32" s="77" t="s">
        <v>42</v>
      </c>
      <c r="B32" s="72"/>
      <c r="C32" s="78">
        <v>2200000</v>
      </c>
      <c r="D32" s="72"/>
      <c r="E32" s="78">
        <v>15145240483</v>
      </c>
      <c r="F32" s="72"/>
      <c r="G32" s="78">
        <v>16423694100</v>
      </c>
      <c r="H32" s="72"/>
      <c r="I32" s="78">
        <v>1280000</v>
      </c>
      <c r="J32" s="72"/>
      <c r="K32" s="78">
        <v>0</v>
      </c>
      <c r="L32" s="72"/>
      <c r="M32" s="78">
        <v>-1</v>
      </c>
      <c r="N32" s="72"/>
      <c r="O32" s="78">
        <v>1</v>
      </c>
      <c r="P32" s="72"/>
      <c r="Q32" s="78">
        <v>3479999</v>
      </c>
      <c r="R32" s="72"/>
      <c r="S32" s="78">
        <v>4464</v>
      </c>
      <c r="T32" s="72"/>
      <c r="U32" s="78">
        <v>15145236131</v>
      </c>
      <c r="V32" s="72"/>
      <c r="W32" s="78">
        <v>15442283978.560801</v>
      </c>
      <c r="X32" s="72"/>
      <c r="Y32" s="79">
        <v>0.49</v>
      </c>
    </row>
    <row r="33" spans="1:25" ht="21.75" customHeight="1">
      <c r="A33" s="77" t="s">
        <v>43</v>
      </c>
      <c r="B33" s="72"/>
      <c r="C33" s="78">
        <v>76</v>
      </c>
      <c r="D33" s="72"/>
      <c r="E33" s="78">
        <v>809388</v>
      </c>
      <c r="F33" s="72"/>
      <c r="G33" s="78">
        <v>1279024.254</v>
      </c>
      <c r="H33" s="72"/>
      <c r="I33" s="78">
        <v>0</v>
      </c>
      <c r="J33" s="72"/>
      <c r="K33" s="78">
        <v>0</v>
      </c>
      <c r="L33" s="72"/>
      <c r="M33" s="78">
        <v>0</v>
      </c>
      <c r="N33" s="72"/>
      <c r="O33" s="78">
        <v>0</v>
      </c>
      <c r="P33" s="72"/>
      <c r="Q33" s="78">
        <v>76</v>
      </c>
      <c r="R33" s="72"/>
      <c r="S33" s="78">
        <v>15750</v>
      </c>
      <c r="T33" s="72"/>
      <c r="U33" s="78">
        <v>809388</v>
      </c>
      <c r="V33" s="72"/>
      <c r="W33" s="78">
        <v>1189877.8500000001</v>
      </c>
      <c r="X33" s="72"/>
      <c r="Y33" s="79">
        <v>0</v>
      </c>
    </row>
    <row r="34" spans="1:25" ht="21.75" customHeight="1">
      <c r="A34" s="77" t="s">
        <v>44</v>
      </c>
      <c r="B34" s="72"/>
      <c r="C34" s="78">
        <v>500000</v>
      </c>
      <c r="D34" s="72"/>
      <c r="E34" s="78">
        <v>3023942894</v>
      </c>
      <c r="F34" s="72"/>
      <c r="G34" s="78">
        <v>2987120250</v>
      </c>
      <c r="H34" s="72"/>
      <c r="I34" s="78">
        <v>277778</v>
      </c>
      <c r="J34" s="72"/>
      <c r="K34" s="78">
        <v>0</v>
      </c>
      <c r="L34" s="72"/>
      <c r="M34" s="78">
        <v>-1</v>
      </c>
      <c r="N34" s="72"/>
      <c r="O34" s="78">
        <v>1</v>
      </c>
      <c r="P34" s="72"/>
      <c r="Q34" s="78">
        <v>777777</v>
      </c>
      <c r="R34" s="72"/>
      <c r="S34" s="78">
        <v>3280</v>
      </c>
      <c r="T34" s="72"/>
      <c r="U34" s="78">
        <v>3023939006</v>
      </c>
      <c r="V34" s="72"/>
      <c r="W34" s="78">
        <v>2535929464.0679998</v>
      </c>
      <c r="X34" s="72"/>
      <c r="Y34" s="79">
        <v>0.08</v>
      </c>
    </row>
    <row r="35" spans="1:25" ht="21.75" customHeight="1">
      <c r="A35" s="77" t="s">
        <v>45</v>
      </c>
      <c r="B35" s="72"/>
      <c r="C35" s="78">
        <v>2000000</v>
      </c>
      <c r="D35" s="72"/>
      <c r="E35" s="78">
        <v>7694739339</v>
      </c>
      <c r="F35" s="72"/>
      <c r="G35" s="78">
        <v>6421563000</v>
      </c>
      <c r="H35" s="72"/>
      <c r="I35" s="78">
        <v>0</v>
      </c>
      <c r="J35" s="72"/>
      <c r="K35" s="78">
        <v>0</v>
      </c>
      <c r="L35" s="72"/>
      <c r="M35" s="78">
        <v>0</v>
      </c>
      <c r="N35" s="72"/>
      <c r="O35" s="78">
        <v>0</v>
      </c>
      <c r="P35" s="72"/>
      <c r="Q35" s="78">
        <v>2000000</v>
      </c>
      <c r="R35" s="72"/>
      <c r="S35" s="78">
        <v>3006</v>
      </c>
      <c r="T35" s="72"/>
      <c r="U35" s="78">
        <v>7694739339</v>
      </c>
      <c r="V35" s="72"/>
      <c r="W35" s="78">
        <v>5976228600</v>
      </c>
      <c r="X35" s="72"/>
      <c r="Y35" s="79">
        <v>0.19</v>
      </c>
    </row>
    <row r="36" spans="1:25" ht="21.75" customHeight="1">
      <c r="A36" s="77" t="s">
        <v>46</v>
      </c>
      <c r="B36" s="72"/>
      <c r="C36" s="78">
        <v>12933852</v>
      </c>
      <c r="D36" s="72"/>
      <c r="E36" s="78">
        <v>73249359735</v>
      </c>
      <c r="F36" s="72"/>
      <c r="G36" s="78">
        <v>69684374046.852005</v>
      </c>
      <c r="H36" s="72"/>
      <c r="I36" s="78">
        <v>4537109</v>
      </c>
      <c r="J36" s="72"/>
      <c r="K36" s="78">
        <v>0</v>
      </c>
      <c r="L36" s="72"/>
      <c r="M36" s="78">
        <v>-15667000</v>
      </c>
      <c r="N36" s="72"/>
      <c r="O36" s="78">
        <v>57809574788</v>
      </c>
      <c r="P36" s="72"/>
      <c r="Q36" s="78">
        <v>1803961</v>
      </c>
      <c r="R36" s="72"/>
      <c r="S36" s="78">
        <v>3866</v>
      </c>
      <c r="T36" s="72"/>
      <c r="U36" s="78">
        <v>7355896145</v>
      </c>
      <c r="V36" s="72"/>
      <c r="W36" s="78">
        <v>6932617252.3052998</v>
      </c>
      <c r="X36" s="72"/>
      <c r="Y36" s="79">
        <v>0.22</v>
      </c>
    </row>
    <row r="37" spans="1:25" ht="21.75" customHeight="1">
      <c r="A37" s="77" t="s">
        <v>47</v>
      </c>
      <c r="B37" s="72"/>
      <c r="C37" s="78">
        <v>13600000</v>
      </c>
      <c r="D37" s="72"/>
      <c r="E37" s="78">
        <v>58306894292</v>
      </c>
      <c r="F37" s="72"/>
      <c r="G37" s="78">
        <v>55009136520</v>
      </c>
      <c r="H37" s="72"/>
      <c r="I37" s="78">
        <v>0</v>
      </c>
      <c r="J37" s="72"/>
      <c r="K37" s="78">
        <v>0</v>
      </c>
      <c r="L37" s="72"/>
      <c r="M37" s="78">
        <v>0</v>
      </c>
      <c r="N37" s="72"/>
      <c r="O37" s="78">
        <v>0</v>
      </c>
      <c r="P37" s="72"/>
      <c r="Q37" s="78">
        <v>13600000</v>
      </c>
      <c r="R37" s="72"/>
      <c r="S37" s="78">
        <v>3715</v>
      </c>
      <c r="T37" s="72"/>
      <c r="U37" s="78">
        <v>58306894292</v>
      </c>
      <c r="V37" s="72"/>
      <c r="W37" s="78">
        <v>50223382200</v>
      </c>
      <c r="X37" s="72"/>
      <c r="Y37" s="79">
        <v>1.59</v>
      </c>
    </row>
    <row r="38" spans="1:25" ht="21.75" customHeight="1">
      <c r="A38" s="77" t="s">
        <v>48</v>
      </c>
      <c r="B38" s="72"/>
      <c r="C38" s="78">
        <v>30908</v>
      </c>
      <c r="D38" s="72"/>
      <c r="E38" s="78">
        <v>166974301076</v>
      </c>
      <c r="F38" s="72"/>
      <c r="G38" s="78">
        <v>274015602044.12201</v>
      </c>
      <c r="H38" s="72"/>
      <c r="I38" s="78">
        <v>0</v>
      </c>
      <c r="J38" s="72"/>
      <c r="K38" s="78">
        <v>0</v>
      </c>
      <c r="L38" s="72"/>
      <c r="M38" s="78">
        <v>0</v>
      </c>
      <c r="N38" s="72"/>
      <c r="O38" s="78">
        <v>0</v>
      </c>
      <c r="P38" s="72"/>
      <c r="Q38" s="78">
        <v>30908</v>
      </c>
      <c r="R38" s="72"/>
      <c r="S38" s="78">
        <v>10106670</v>
      </c>
      <c r="T38" s="72"/>
      <c r="U38" s="78">
        <v>166974301076</v>
      </c>
      <c r="V38" s="72"/>
      <c r="W38" s="78">
        <v>311627251664.73602</v>
      </c>
      <c r="X38" s="72"/>
      <c r="Y38" s="79">
        <v>9.8699999999999992</v>
      </c>
    </row>
    <row r="39" spans="1:25" ht="21.75" customHeight="1">
      <c r="A39" s="77" t="s">
        <v>49</v>
      </c>
      <c r="B39" s="72"/>
      <c r="C39" s="78">
        <v>800000</v>
      </c>
      <c r="D39" s="72"/>
      <c r="E39" s="78">
        <v>11530660341</v>
      </c>
      <c r="F39" s="72"/>
      <c r="G39" s="78">
        <v>12079695600</v>
      </c>
      <c r="H39" s="72"/>
      <c r="I39" s="78">
        <v>0</v>
      </c>
      <c r="J39" s="72"/>
      <c r="K39" s="78">
        <v>0</v>
      </c>
      <c r="L39" s="72"/>
      <c r="M39" s="78">
        <v>0</v>
      </c>
      <c r="N39" s="72"/>
      <c r="O39" s="78">
        <v>0</v>
      </c>
      <c r="P39" s="72"/>
      <c r="Q39" s="78">
        <v>800000</v>
      </c>
      <c r="R39" s="72"/>
      <c r="S39" s="78">
        <v>13770</v>
      </c>
      <c r="T39" s="72"/>
      <c r="U39" s="78">
        <v>11530660341</v>
      </c>
      <c r="V39" s="72"/>
      <c r="W39" s="78">
        <v>10950454800</v>
      </c>
      <c r="X39" s="72"/>
      <c r="Y39" s="79">
        <v>0.35</v>
      </c>
    </row>
    <row r="40" spans="1:25" ht="21.75" customHeight="1">
      <c r="A40" s="77" t="s">
        <v>50</v>
      </c>
      <c r="B40" s="72"/>
      <c r="C40" s="78">
        <v>5000</v>
      </c>
      <c r="D40" s="72"/>
      <c r="E40" s="78">
        <v>37892835</v>
      </c>
      <c r="F40" s="72"/>
      <c r="G40" s="78">
        <v>41302777.5</v>
      </c>
      <c r="H40" s="72"/>
      <c r="I40" s="78">
        <v>0</v>
      </c>
      <c r="J40" s="72"/>
      <c r="K40" s="78">
        <v>0</v>
      </c>
      <c r="L40" s="72"/>
      <c r="M40" s="78">
        <v>-5000</v>
      </c>
      <c r="N40" s="72"/>
      <c r="O40" s="78">
        <v>43837606</v>
      </c>
      <c r="P40" s="72"/>
      <c r="Q40" s="78">
        <v>0</v>
      </c>
      <c r="R40" s="72"/>
      <c r="S40" s="78">
        <v>0</v>
      </c>
      <c r="T40" s="72"/>
      <c r="U40" s="78">
        <v>0</v>
      </c>
      <c r="V40" s="72"/>
      <c r="W40" s="78">
        <v>0</v>
      </c>
      <c r="X40" s="72"/>
      <c r="Y40" s="79">
        <v>0</v>
      </c>
    </row>
    <row r="41" spans="1:25" ht="21.75" customHeight="1">
      <c r="A41" s="77" t="s">
        <v>51</v>
      </c>
      <c r="B41" s="72"/>
      <c r="C41" s="78">
        <v>123</v>
      </c>
      <c r="D41" s="72"/>
      <c r="E41" s="78">
        <v>1662161</v>
      </c>
      <c r="F41" s="72"/>
      <c r="G41" s="78">
        <v>1680820.2580500001</v>
      </c>
      <c r="H41" s="72"/>
      <c r="I41" s="78">
        <v>0</v>
      </c>
      <c r="J41" s="72"/>
      <c r="K41" s="78">
        <v>0</v>
      </c>
      <c r="L41" s="72"/>
      <c r="M41" s="78">
        <v>0</v>
      </c>
      <c r="N41" s="72"/>
      <c r="O41" s="78">
        <v>0</v>
      </c>
      <c r="P41" s="72"/>
      <c r="Q41" s="78">
        <v>123</v>
      </c>
      <c r="R41" s="72"/>
      <c r="S41" s="78">
        <v>22490</v>
      </c>
      <c r="T41" s="72"/>
      <c r="U41" s="78">
        <v>1662161</v>
      </c>
      <c r="V41" s="72"/>
      <c r="W41" s="78">
        <v>2749810.6935000001</v>
      </c>
      <c r="X41" s="72"/>
      <c r="Y41" s="79">
        <v>0</v>
      </c>
    </row>
    <row r="42" spans="1:25" ht="21.75" customHeight="1">
      <c r="A42" s="77" t="s">
        <v>52</v>
      </c>
      <c r="B42" s="72"/>
      <c r="C42" s="78">
        <v>226250</v>
      </c>
      <c r="D42" s="72"/>
      <c r="E42" s="78">
        <v>1914001328</v>
      </c>
      <c r="F42" s="72"/>
      <c r="G42" s="78">
        <v>3337572577.5</v>
      </c>
      <c r="H42" s="72"/>
      <c r="I42" s="78">
        <v>0</v>
      </c>
      <c r="J42" s="72"/>
      <c r="K42" s="78">
        <v>0</v>
      </c>
      <c r="L42" s="72"/>
      <c r="M42" s="78">
        <v>-226250</v>
      </c>
      <c r="N42" s="72"/>
      <c r="O42" s="78">
        <v>3283595668</v>
      </c>
      <c r="P42" s="72"/>
      <c r="Q42" s="78">
        <v>0</v>
      </c>
      <c r="R42" s="72"/>
      <c r="S42" s="78">
        <v>0</v>
      </c>
      <c r="T42" s="72"/>
      <c r="U42" s="78">
        <v>0</v>
      </c>
      <c r="V42" s="72"/>
      <c r="W42" s="78">
        <v>0</v>
      </c>
      <c r="X42" s="72"/>
      <c r="Y42" s="79">
        <v>0</v>
      </c>
    </row>
    <row r="43" spans="1:25" ht="21.75" customHeight="1">
      <c r="A43" s="77" t="s">
        <v>53</v>
      </c>
      <c r="B43" s="72"/>
      <c r="C43" s="78">
        <v>151000</v>
      </c>
      <c r="D43" s="72"/>
      <c r="E43" s="78">
        <v>1882009647</v>
      </c>
      <c r="F43" s="72"/>
      <c r="G43" s="78">
        <v>2365600428</v>
      </c>
      <c r="H43" s="72"/>
      <c r="I43" s="78">
        <v>0</v>
      </c>
      <c r="J43" s="72"/>
      <c r="K43" s="78">
        <v>0</v>
      </c>
      <c r="L43" s="72"/>
      <c r="M43" s="78">
        <v>-151000</v>
      </c>
      <c r="N43" s="72"/>
      <c r="O43" s="78">
        <v>2103816302</v>
      </c>
      <c r="P43" s="72"/>
      <c r="Q43" s="78">
        <v>0</v>
      </c>
      <c r="R43" s="72"/>
      <c r="S43" s="78">
        <v>0</v>
      </c>
      <c r="T43" s="72"/>
      <c r="U43" s="78">
        <v>0</v>
      </c>
      <c r="V43" s="72"/>
      <c r="W43" s="78">
        <v>0</v>
      </c>
      <c r="X43" s="72"/>
      <c r="Y43" s="79">
        <v>0</v>
      </c>
    </row>
    <row r="44" spans="1:25" ht="21.75" customHeight="1">
      <c r="A44" s="77" t="s">
        <v>54</v>
      </c>
      <c r="B44" s="72"/>
      <c r="C44" s="78">
        <v>0</v>
      </c>
      <c r="D44" s="72"/>
      <c r="E44" s="78">
        <v>0</v>
      </c>
      <c r="F44" s="72"/>
      <c r="G44" s="78">
        <v>0</v>
      </c>
      <c r="H44" s="72"/>
      <c r="I44" s="78">
        <v>3480000</v>
      </c>
      <c r="J44" s="72"/>
      <c r="K44" s="78">
        <v>4040040022</v>
      </c>
      <c r="L44" s="72"/>
      <c r="M44" s="78">
        <v>0</v>
      </c>
      <c r="N44" s="72"/>
      <c r="O44" s="78">
        <v>0</v>
      </c>
      <c r="P44" s="72"/>
      <c r="Q44" s="78">
        <v>3480000</v>
      </c>
      <c r="R44" s="72"/>
      <c r="S44" s="78">
        <v>204</v>
      </c>
      <c r="T44" s="72"/>
      <c r="U44" s="78">
        <v>4040040022</v>
      </c>
      <c r="V44" s="72"/>
      <c r="W44" s="78">
        <v>709737195.60000002</v>
      </c>
      <c r="X44" s="72"/>
      <c r="Y44" s="79">
        <v>0.02</v>
      </c>
    </row>
    <row r="45" spans="1:25" ht="21.75" customHeight="1">
      <c r="A45" s="77" t="s">
        <v>55</v>
      </c>
      <c r="B45" s="72"/>
      <c r="C45" s="78">
        <v>0</v>
      </c>
      <c r="D45" s="72"/>
      <c r="E45" s="78">
        <v>0</v>
      </c>
      <c r="F45" s="72"/>
      <c r="G45" s="78">
        <v>0</v>
      </c>
      <c r="H45" s="72"/>
      <c r="I45" s="78">
        <v>1700000</v>
      </c>
      <c r="J45" s="72"/>
      <c r="K45" s="78">
        <v>1702138175</v>
      </c>
      <c r="L45" s="72"/>
      <c r="M45" s="78">
        <v>0</v>
      </c>
      <c r="N45" s="72"/>
      <c r="O45" s="78">
        <v>0</v>
      </c>
      <c r="P45" s="72"/>
      <c r="Q45" s="78">
        <v>1700000</v>
      </c>
      <c r="R45" s="72"/>
      <c r="S45" s="78">
        <v>150</v>
      </c>
      <c r="T45" s="72"/>
      <c r="U45" s="78">
        <v>1702138175</v>
      </c>
      <c r="V45" s="72"/>
      <c r="W45" s="78">
        <v>254934337.5</v>
      </c>
      <c r="X45" s="72"/>
      <c r="Y45" s="79">
        <v>0.01</v>
      </c>
    </row>
    <row r="46" spans="1:25" ht="21.75" customHeight="1">
      <c r="A46" s="77" t="s">
        <v>56</v>
      </c>
      <c r="B46" s="72"/>
      <c r="C46" s="78">
        <v>0</v>
      </c>
      <c r="D46" s="72"/>
      <c r="E46" s="78">
        <v>0</v>
      </c>
      <c r="F46" s="72"/>
      <c r="G46" s="78">
        <v>0</v>
      </c>
      <c r="H46" s="72"/>
      <c r="I46" s="78">
        <v>74</v>
      </c>
      <c r="J46" s="72"/>
      <c r="K46" s="78">
        <v>4057184</v>
      </c>
      <c r="L46" s="72"/>
      <c r="M46" s="78">
        <v>0</v>
      </c>
      <c r="N46" s="72"/>
      <c r="O46" s="78">
        <v>0</v>
      </c>
      <c r="P46" s="72"/>
      <c r="Q46" s="78">
        <v>74</v>
      </c>
      <c r="R46" s="72"/>
      <c r="S46" s="78">
        <v>64170</v>
      </c>
      <c r="T46" s="72"/>
      <c r="U46" s="78">
        <v>4057184</v>
      </c>
      <c r="V46" s="72"/>
      <c r="W46" s="78">
        <v>4720325.949</v>
      </c>
      <c r="X46" s="72"/>
      <c r="Y46" s="79">
        <v>0</v>
      </c>
    </row>
    <row r="47" spans="1:25" ht="21.75" customHeight="1">
      <c r="A47" s="80" t="s">
        <v>57</v>
      </c>
      <c r="B47" s="81"/>
      <c r="C47" s="78">
        <v>0</v>
      </c>
      <c r="D47" s="72"/>
      <c r="E47" s="82">
        <v>0</v>
      </c>
      <c r="F47" s="72"/>
      <c r="G47" s="82">
        <v>0</v>
      </c>
      <c r="H47" s="72"/>
      <c r="I47" s="82">
        <v>58558</v>
      </c>
      <c r="J47" s="72"/>
      <c r="K47" s="82">
        <v>14600653</v>
      </c>
      <c r="L47" s="72"/>
      <c r="M47" s="82">
        <v>0</v>
      </c>
      <c r="N47" s="72"/>
      <c r="O47" s="82">
        <v>0</v>
      </c>
      <c r="P47" s="72"/>
      <c r="Q47" s="82">
        <v>56854</v>
      </c>
      <c r="R47" s="72"/>
      <c r="S47" s="82">
        <v>211</v>
      </c>
      <c r="T47" s="72"/>
      <c r="U47" s="82">
        <v>14175783</v>
      </c>
      <c r="V47" s="72"/>
      <c r="W47" s="82">
        <v>11993104.980045</v>
      </c>
      <c r="X47" s="72"/>
      <c r="Y47" s="83">
        <v>0</v>
      </c>
    </row>
    <row r="48" spans="1:25" ht="21.75" customHeight="1" thickBot="1">
      <c r="A48" s="11" t="s">
        <v>58</v>
      </c>
      <c r="B48" s="11"/>
      <c r="C48" s="84">
        <f>SUM(C9:C47)</f>
        <v>1694104091</v>
      </c>
      <c r="D48" s="72"/>
      <c r="E48" s="84">
        <f>SUM(E9:E47)</f>
        <v>2632615282523</v>
      </c>
      <c r="F48" s="72"/>
      <c r="G48" s="84">
        <f>SUM(G9:G47)</f>
        <v>2887654685553.2866</v>
      </c>
      <c r="H48" s="72"/>
      <c r="I48" s="84">
        <f>SUM(I9:I47)</f>
        <v>795314062</v>
      </c>
      <c r="J48" s="72"/>
      <c r="K48" s="84">
        <f>SUM(K9:K47)</f>
        <v>370070172912</v>
      </c>
      <c r="L48" s="72"/>
      <c r="M48" s="84">
        <f>SUM(M9:M47)</f>
        <v>-247742091</v>
      </c>
      <c r="N48" s="72"/>
      <c r="O48" s="84">
        <f>SUM(O9:O47)</f>
        <v>204900022238</v>
      </c>
      <c r="P48" s="72"/>
      <c r="Q48" s="84">
        <f>SUM(Q9:Q47)</f>
        <v>2225149358</v>
      </c>
      <c r="R48" s="72"/>
      <c r="S48" s="84"/>
      <c r="T48" s="72"/>
      <c r="U48" s="84">
        <f>SUM(U9:U47)</f>
        <v>2340822992531</v>
      </c>
      <c r="V48" s="72"/>
      <c r="W48" s="84">
        <f>SUM(W9:W47)</f>
        <v>2699154419924.3745</v>
      </c>
      <c r="X48" s="72"/>
      <c r="Y48" s="85">
        <f>SUM(Y9:Y47)</f>
        <v>85.52</v>
      </c>
    </row>
    <row r="49" spans="21:23" ht="13.5" thickTop="1"/>
    <row r="50" spans="21:23">
      <c r="U50" s="18"/>
    </row>
    <row r="51" spans="21:23">
      <c r="W51" s="18"/>
    </row>
    <row r="52" spans="21:23">
      <c r="W52" s="18"/>
    </row>
    <row r="53" spans="21:23">
      <c r="W53" s="18"/>
    </row>
    <row r="54" spans="21:23">
      <c r="W54" s="18"/>
    </row>
    <row r="55" spans="21:23">
      <c r="W55" s="18"/>
    </row>
  </sheetData>
  <mergeCells count="5">
    <mergeCell ref="A1:Y1"/>
    <mergeCell ref="A2:Y2"/>
    <mergeCell ref="A3:Y3"/>
    <mergeCell ref="C4:Y4"/>
    <mergeCell ref="C5:Y5"/>
  </mergeCells>
  <pageMargins left="0.39" right="0.39" top="0.39" bottom="0.39" header="0" footer="0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V134"/>
  <sheetViews>
    <sheetView rightToLeft="1" view="pageBreakPreview" zoomScale="96" zoomScaleNormal="100" zoomScaleSheetLayoutView="96" workbookViewId="0">
      <selection activeCell="AZ10" sqref="AZ10"/>
    </sheetView>
  </sheetViews>
  <sheetFormatPr defaultRowHeight="12.75"/>
  <cols>
    <col min="1" max="1" width="13" style="53" customWidth="1"/>
    <col min="2" max="2" width="1.28515625" style="53" customWidth="1"/>
    <col min="3" max="3" width="13" style="53" customWidth="1"/>
    <col min="4" max="4" width="1.28515625" style="53" customWidth="1"/>
    <col min="5" max="5" width="13" style="53" customWidth="1"/>
    <col min="6" max="6" width="1.28515625" style="53" customWidth="1"/>
    <col min="7" max="7" width="6.42578125" style="53" customWidth="1"/>
    <col min="8" max="8" width="1.28515625" style="53" customWidth="1"/>
    <col min="9" max="9" width="5.140625" style="53" customWidth="1"/>
    <col min="10" max="10" width="1.28515625" style="53" customWidth="1"/>
    <col min="11" max="11" width="9.140625" style="53" customWidth="1"/>
    <col min="12" max="12" width="1.28515625" style="53" customWidth="1"/>
    <col min="13" max="13" width="2.5703125" style="53" customWidth="1"/>
    <col min="14" max="14" width="1.28515625" style="53" customWidth="1"/>
    <col min="15" max="15" width="9.140625" style="53" customWidth="1"/>
    <col min="16" max="16" width="1.28515625" style="53" customWidth="1"/>
    <col min="17" max="17" width="2.5703125" style="53" customWidth="1"/>
    <col min="18" max="20" width="1.28515625" style="53" customWidth="1"/>
    <col min="21" max="21" width="6.42578125" style="53" customWidth="1"/>
    <col min="22" max="22" width="1.28515625" style="53" customWidth="1"/>
    <col min="23" max="23" width="2.5703125" style="53" customWidth="1"/>
    <col min="24" max="26" width="1.28515625" style="53" customWidth="1"/>
    <col min="27" max="27" width="6.42578125" style="53" customWidth="1"/>
    <col min="28" max="28" width="1.28515625" style="53" customWidth="1"/>
    <col min="29" max="29" width="2.5703125" style="53" customWidth="1"/>
    <col min="30" max="32" width="1.28515625" style="53" customWidth="1"/>
    <col min="33" max="33" width="9.140625" style="53" customWidth="1"/>
    <col min="34" max="34" width="1.28515625" style="53" customWidth="1"/>
    <col min="35" max="35" width="2.5703125" style="53" customWidth="1"/>
    <col min="36" max="36" width="1.28515625" style="53" customWidth="1"/>
    <col min="37" max="37" width="9.140625" style="53" customWidth="1"/>
    <col min="38" max="38" width="1.28515625" style="53" customWidth="1"/>
    <col min="39" max="39" width="2.5703125" style="53" customWidth="1"/>
    <col min="40" max="40" width="1.28515625" style="53" customWidth="1"/>
    <col min="41" max="41" width="9.140625" style="53" customWidth="1"/>
    <col min="42" max="42" width="1.28515625" style="53" customWidth="1"/>
    <col min="43" max="43" width="2.5703125" style="53" customWidth="1"/>
    <col min="44" max="44" width="1.28515625" style="53" customWidth="1"/>
    <col min="45" max="45" width="11.7109375" style="53" customWidth="1"/>
    <col min="46" max="47" width="1.28515625" style="53" customWidth="1"/>
    <col min="48" max="48" width="13" style="53" customWidth="1"/>
    <col min="49" max="16384" width="9.140625" style="53"/>
  </cols>
  <sheetData>
    <row r="1" spans="1:48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</row>
    <row r="3" spans="1:48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</row>
    <row r="4" spans="1:48" ht="14.45" customHeight="1"/>
    <row r="5" spans="1:48" ht="14.45" customHeight="1">
      <c r="A5" s="94" t="s">
        <v>63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</row>
    <row r="6" spans="1:48" ht="14.45" customHeight="1">
      <c r="C6" s="95" t="s">
        <v>7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Y6" s="95" t="s">
        <v>9</v>
      </c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</row>
    <row r="7" spans="1:48" ht="14.45" customHeight="1">
      <c r="A7" s="2" t="s">
        <v>59</v>
      </c>
      <c r="C7" s="4" t="s">
        <v>64</v>
      </c>
      <c r="D7" s="55"/>
      <c r="E7" s="4" t="s">
        <v>65</v>
      </c>
      <c r="F7" s="55"/>
      <c r="G7" s="96" t="s">
        <v>66</v>
      </c>
      <c r="H7" s="96"/>
      <c r="I7" s="96"/>
      <c r="J7" s="55"/>
      <c r="K7" s="96" t="s">
        <v>67</v>
      </c>
      <c r="L7" s="96"/>
      <c r="M7" s="96"/>
      <c r="N7" s="55"/>
      <c r="O7" s="96" t="s">
        <v>60</v>
      </c>
      <c r="P7" s="96"/>
      <c r="Q7" s="96"/>
      <c r="R7" s="55"/>
      <c r="S7" s="96" t="s">
        <v>61</v>
      </c>
      <c r="T7" s="96"/>
      <c r="U7" s="96"/>
      <c r="V7" s="96"/>
      <c r="W7" s="96"/>
      <c r="Y7" s="96" t="s">
        <v>64</v>
      </c>
      <c r="Z7" s="96"/>
      <c r="AA7" s="96"/>
      <c r="AB7" s="96"/>
      <c r="AC7" s="96"/>
      <c r="AD7" s="55"/>
      <c r="AE7" s="96" t="s">
        <v>65</v>
      </c>
      <c r="AF7" s="96"/>
      <c r="AG7" s="96"/>
      <c r="AH7" s="96"/>
      <c r="AI7" s="96"/>
      <c r="AJ7" s="55"/>
      <c r="AK7" s="96" t="s">
        <v>66</v>
      </c>
      <c r="AL7" s="96"/>
      <c r="AM7" s="96"/>
      <c r="AN7" s="55"/>
      <c r="AO7" s="96" t="s">
        <v>67</v>
      </c>
      <c r="AP7" s="96"/>
      <c r="AQ7" s="96"/>
      <c r="AR7" s="55"/>
      <c r="AS7" s="96" t="s">
        <v>60</v>
      </c>
      <c r="AT7" s="96"/>
      <c r="AU7" s="55"/>
      <c r="AV7" s="4" t="s">
        <v>61</v>
      </c>
    </row>
    <row r="8" spans="1:48" ht="21.75" customHeight="1">
      <c r="A8" s="60" t="s">
        <v>68</v>
      </c>
      <c r="C8" s="60" t="s">
        <v>69</v>
      </c>
      <c r="E8" s="60" t="s">
        <v>70</v>
      </c>
      <c r="G8" s="97" t="s">
        <v>71</v>
      </c>
      <c r="H8" s="97"/>
      <c r="I8" s="97"/>
      <c r="K8" s="98">
        <v>20939000</v>
      </c>
      <c r="L8" s="98"/>
      <c r="M8" s="98"/>
      <c r="O8" s="98">
        <v>3500</v>
      </c>
      <c r="P8" s="98"/>
      <c r="Q8" s="98"/>
      <c r="S8" s="97" t="s">
        <v>72</v>
      </c>
      <c r="T8" s="97"/>
      <c r="U8" s="97"/>
      <c r="V8" s="97"/>
      <c r="W8" s="97"/>
      <c r="Y8" s="97" t="s">
        <v>69</v>
      </c>
      <c r="Z8" s="97"/>
      <c r="AA8" s="97"/>
      <c r="AB8" s="97"/>
      <c r="AC8" s="97"/>
      <c r="AE8" s="97" t="s">
        <v>70</v>
      </c>
      <c r="AF8" s="97"/>
      <c r="AG8" s="97"/>
      <c r="AH8" s="97"/>
      <c r="AI8" s="97"/>
      <c r="AK8" s="97" t="s">
        <v>71</v>
      </c>
      <c r="AL8" s="97"/>
      <c r="AM8" s="97"/>
      <c r="AO8" s="98">
        <v>35547000</v>
      </c>
      <c r="AP8" s="98"/>
      <c r="AQ8" s="98"/>
      <c r="AS8" s="98">
        <v>3500</v>
      </c>
      <c r="AT8" s="98"/>
      <c r="AV8" s="60" t="s">
        <v>72</v>
      </c>
    </row>
    <row r="9" spans="1:48" ht="21.75" customHeight="1">
      <c r="A9" s="61" t="s">
        <v>73</v>
      </c>
      <c r="C9" s="61" t="s">
        <v>69</v>
      </c>
      <c r="E9" s="61" t="s">
        <v>70</v>
      </c>
      <c r="G9" s="99" t="s">
        <v>71</v>
      </c>
      <c r="H9" s="99"/>
      <c r="I9" s="99"/>
      <c r="K9" s="100">
        <v>170000</v>
      </c>
      <c r="L9" s="100"/>
      <c r="M9" s="100"/>
      <c r="O9" s="100">
        <v>2800</v>
      </c>
      <c r="P9" s="100"/>
      <c r="Q9" s="100"/>
      <c r="S9" s="99" t="s">
        <v>72</v>
      </c>
      <c r="T9" s="99"/>
      <c r="U9" s="99"/>
      <c r="V9" s="99"/>
      <c r="W9" s="99"/>
      <c r="Y9" s="99" t="s">
        <v>69</v>
      </c>
      <c r="Z9" s="99"/>
      <c r="AA9" s="99"/>
      <c r="AB9" s="99"/>
      <c r="AC9" s="99"/>
      <c r="AE9" s="99" t="s">
        <v>70</v>
      </c>
      <c r="AF9" s="99"/>
      <c r="AG9" s="99"/>
      <c r="AH9" s="99"/>
      <c r="AI9" s="99"/>
      <c r="AK9" s="99" t="s">
        <v>71</v>
      </c>
      <c r="AL9" s="99"/>
      <c r="AM9" s="99"/>
      <c r="AO9" s="100">
        <v>170000</v>
      </c>
      <c r="AP9" s="100"/>
      <c r="AQ9" s="100"/>
      <c r="AS9" s="100">
        <v>2800</v>
      </c>
      <c r="AT9" s="100"/>
      <c r="AV9" s="61" t="s">
        <v>72</v>
      </c>
    </row>
    <row r="10" spans="1:48" ht="21.75" customHeight="1">
      <c r="A10" s="61" t="s">
        <v>74</v>
      </c>
      <c r="C10" s="61" t="s">
        <v>69</v>
      </c>
      <c r="E10" s="61" t="s">
        <v>70</v>
      </c>
      <c r="G10" s="99" t="s">
        <v>71</v>
      </c>
      <c r="H10" s="99"/>
      <c r="I10" s="99"/>
      <c r="K10" s="100">
        <v>7000</v>
      </c>
      <c r="L10" s="100"/>
      <c r="M10" s="100"/>
      <c r="O10" s="100">
        <v>600</v>
      </c>
      <c r="P10" s="100"/>
      <c r="Q10" s="100"/>
      <c r="S10" s="99" t="s">
        <v>75</v>
      </c>
      <c r="T10" s="99"/>
      <c r="U10" s="99"/>
      <c r="V10" s="99"/>
      <c r="W10" s="99"/>
      <c r="Y10" s="99" t="s">
        <v>69</v>
      </c>
      <c r="Z10" s="99"/>
      <c r="AA10" s="99"/>
      <c r="AB10" s="99"/>
      <c r="AC10" s="99"/>
      <c r="AE10" s="99" t="s">
        <v>70</v>
      </c>
      <c r="AF10" s="99"/>
      <c r="AG10" s="99"/>
      <c r="AH10" s="99"/>
      <c r="AI10" s="99"/>
      <c r="AK10" s="99" t="s">
        <v>71</v>
      </c>
      <c r="AL10" s="99"/>
      <c r="AM10" s="99"/>
      <c r="AO10" s="100">
        <v>7000</v>
      </c>
      <c r="AP10" s="100"/>
      <c r="AQ10" s="100"/>
      <c r="AS10" s="100">
        <v>600</v>
      </c>
      <c r="AT10" s="100"/>
      <c r="AV10" s="61" t="s">
        <v>75</v>
      </c>
    </row>
    <row r="11" spans="1:48" ht="21.75" customHeight="1">
      <c r="A11" s="61" t="s">
        <v>76</v>
      </c>
      <c r="C11" s="61" t="s">
        <v>69</v>
      </c>
      <c r="E11" s="61" t="s">
        <v>70</v>
      </c>
      <c r="G11" s="99" t="s">
        <v>71</v>
      </c>
      <c r="H11" s="99"/>
      <c r="I11" s="99"/>
      <c r="K11" s="100">
        <v>3600000</v>
      </c>
      <c r="L11" s="100"/>
      <c r="M11" s="100"/>
      <c r="O11" s="100">
        <v>2200</v>
      </c>
      <c r="P11" s="100"/>
      <c r="Q11" s="100"/>
      <c r="S11" s="99" t="s">
        <v>77</v>
      </c>
      <c r="T11" s="99"/>
      <c r="U11" s="99"/>
      <c r="V11" s="99"/>
      <c r="W11" s="99"/>
      <c r="Y11" s="99" t="s">
        <v>69</v>
      </c>
      <c r="Z11" s="99"/>
      <c r="AA11" s="99"/>
      <c r="AB11" s="99"/>
      <c r="AC11" s="99"/>
      <c r="AE11" s="99" t="s">
        <v>70</v>
      </c>
      <c r="AF11" s="99"/>
      <c r="AG11" s="99"/>
      <c r="AH11" s="99"/>
      <c r="AI11" s="99"/>
      <c r="AK11" s="99" t="s">
        <v>71</v>
      </c>
      <c r="AL11" s="99"/>
      <c r="AM11" s="99"/>
      <c r="AO11" s="100">
        <v>15863844</v>
      </c>
      <c r="AP11" s="100"/>
      <c r="AQ11" s="100"/>
      <c r="AS11" s="100">
        <v>499</v>
      </c>
      <c r="AT11" s="100"/>
      <c r="AV11" s="61" t="s">
        <v>77</v>
      </c>
    </row>
    <row r="12" spans="1:48" ht="21.75" customHeight="1">
      <c r="A12" s="61" t="s">
        <v>57</v>
      </c>
      <c r="C12" s="61" t="s">
        <v>69</v>
      </c>
      <c r="E12" s="61" t="s">
        <v>70</v>
      </c>
      <c r="G12" s="99" t="s">
        <v>71</v>
      </c>
      <c r="H12" s="99"/>
      <c r="I12" s="99"/>
      <c r="K12" s="100">
        <v>4804000</v>
      </c>
      <c r="L12" s="100"/>
      <c r="M12" s="100"/>
      <c r="O12" s="100">
        <v>3250</v>
      </c>
      <c r="P12" s="100"/>
      <c r="Q12" s="100"/>
      <c r="S12" s="99" t="s">
        <v>78</v>
      </c>
      <c r="T12" s="99"/>
      <c r="U12" s="99"/>
      <c r="V12" s="99"/>
      <c r="W12" s="99"/>
      <c r="Y12" s="99" t="s">
        <v>69</v>
      </c>
      <c r="Z12" s="99"/>
      <c r="AA12" s="99"/>
      <c r="AB12" s="99"/>
      <c r="AC12" s="99"/>
      <c r="AE12" s="99" t="s">
        <v>79</v>
      </c>
      <c r="AF12" s="99"/>
      <c r="AG12" s="99"/>
      <c r="AH12" s="99"/>
      <c r="AI12" s="99"/>
      <c r="AK12" s="99" t="s">
        <v>71</v>
      </c>
      <c r="AL12" s="99"/>
      <c r="AM12" s="99"/>
      <c r="AO12" s="100">
        <v>56854</v>
      </c>
      <c r="AP12" s="100"/>
      <c r="AQ12" s="100"/>
      <c r="AS12" s="100">
        <v>1907</v>
      </c>
      <c r="AT12" s="100"/>
      <c r="AV12" s="61" t="s">
        <v>78</v>
      </c>
    </row>
    <row r="13" spans="1:48" ht="21.75" customHeight="1">
      <c r="A13" s="61" t="s">
        <v>80</v>
      </c>
      <c r="C13" s="61" t="s">
        <v>69</v>
      </c>
      <c r="E13" s="61" t="s">
        <v>70</v>
      </c>
      <c r="G13" s="99" t="s">
        <v>71</v>
      </c>
      <c r="H13" s="99"/>
      <c r="I13" s="99"/>
      <c r="K13" s="100">
        <v>23000000</v>
      </c>
      <c r="L13" s="100"/>
      <c r="M13" s="100"/>
      <c r="O13" s="100">
        <v>2800</v>
      </c>
      <c r="P13" s="100"/>
      <c r="Q13" s="100"/>
      <c r="S13" s="99" t="s">
        <v>78</v>
      </c>
      <c r="T13" s="99"/>
      <c r="U13" s="99"/>
      <c r="V13" s="99"/>
      <c r="W13" s="99"/>
      <c r="Y13" s="99" t="s">
        <v>69</v>
      </c>
      <c r="Z13" s="99"/>
      <c r="AA13" s="99"/>
      <c r="AB13" s="99"/>
      <c r="AC13" s="99"/>
      <c r="AE13" s="99" t="s">
        <v>70</v>
      </c>
      <c r="AF13" s="99"/>
      <c r="AG13" s="99"/>
      <c r="AH13" s="99"/>
      <c r="AI13" s="99"/>
      <c r="AK13" s="99" t="s">
        <v>71</v>
      </c>
      <c r="AL13" s="99"/>
      <c r="AM13" s="99"/>
      <c r="AO13" s="100">
        <v>36641183</v>
      </c>
      <c r="AP13" s="100"/>
      <c r="AQ13" s="100"/>
      <c r="AS13" s="100">
        <v>1643</v>
      </c>
      <c r="AT13" s="100"/>
      <c r="AV13" s="61" t="s">
        <v>78</v>
      </c>
    </row>
    <row r="14" spans="1:48" ht="21.75" customHeight="1">
      <c r="A14" s="61" t="s">
        <v>81</v>
      </c>
      <c r="C14" s="61" t="s">
        <v>69</v>
      </c>
      <c r="E14" s="61" t="s">
        <v>70</v>
      </c>
      <c r="G14" s="99" t="s">
        <v>71</v>
      </c>
      <c r="H14" s="99"/>
      <c r="I14" s="99"/>
      <c r="K14" s="100">
        <v>608000</v>
      </c>
      <c r="L14" s="100"/>
      <c r="M14" s="100"/>
      <c r="O14" s="100">
        <v>5500</v>
      </c>
      <c r="P14" s="100"/>
      <c r="Q14" s="100"/>
      <c r="S14" s="99" t="s">
        <v>82</v>
      </c>
      <c r="T14" s="99"/>
      <c r="U14" s="99"/>
      <c r="V14" s="99"/>
      <c r="W14" s="99"/>
      <c r="Y14" s="99" t="s">
        <v>69</v>
      </c>
      <c r="Z14" s="99"/>
      <c r="AA14" s="99"/>
      <c r="AB14" s="99"/>
      <c r="AC14" s="99"/>
      <c r="AE14" s="99" t="s">
        <v>71</v>
      </c>
      <c r="AF14" s="99"/>
      <c r="AG14" s="99"/>
      <c r="AH14" s="99"/>
      <c r="AI14" s="99"/>
      <c r="AK14" s="99" t="s">
        <v>71</v>
      </c>
      <c r="AL14" s="99"/>
      <c r="AM14" s="99"/>
      <c r="AO14" s="100">
        <v>0</v>
      </c>
      <c r="AP14" s="100"/>
      <c r="AQ14" s="100"/>
      <c r="AS14" s="100">
        <v>0</v>
      </c>
      <c r="AT14" s="100"/>
      <c r="AV14" s="61" t="s">
        <v>71</v>
      </c>
    </row>
    <row r="15" spans="1:48" ht="21.75" customHeight="1">
      <c r="A15" s="61" t="s">
        <v>83</v>
      </c>
      <c r="C15" s="61" t="s">
        <v>69</v>
      </c>
      <c r="E15" s="61" t="s">
        <v>70</v>
      </c>
      <c r="G15" s="99" t="s">
        <v>71</v>
      </c>
      <c r="H15" s="99"/>
      <c r="I15" s="99"/>
      <c r="K15" s="100">
        <v>4000000</v>
      </c>
      <c r="L15" s="100"/>
      <c r="M15" s="100"/>
      <c r="O15" s="100">
        <v>2200</v>
      </c>
      <c r="P15" s="100"/>
      <c r="Q15" s="100"/>
      <c r="S15" s="99" t="s">
        <v>84</v>
      </c>
      <c r="T15" s="99"/>
      <c r="U15" s="99"/>
      <c r="V15" s="99"/>
      <c r="W15" s="99"/>
      <c r="Y15" s="99" t="s">
        <v>69</v>
      </c>
      <c r="Z15" s="99"/>
      <c r="AA15" s="99"/>
      <c r="AB15" s="99"/>
      <c r="AC15" s="99"/>
      <c r="AE15" s="99" t="s">
        <v>71</v>
      </c>
      <c r="AF15" s="99"/>
      <c r="AG15" s="99"/>
      <c r="AH15" s="99"/>
      <c r="AI15" s="99"/>
      <c r="AK15" s="99" t="s">
        <v>71</v>
      </c>
      <c r="AL15" s="99"/>
      <c r="AM15" s="99"/>
      <c r="AO15" s="100">
        <v>0</v>
      </c>
      <c r="AP15" s="100"/>
      <c r="AQ15" s="100"/>
      <c r="AS15" s="100">
        <v>0</v>
      </c>
      <c r="AT15" s="100"/>
      <c r="AV15" s="61" t="s">
        <v>71</v>
      </c>
    </row>
    <row r="16" spans="1:48" ht="21.75" customHeight="1">
      <c r="A16" s="61" t="s">
        <v>85</v>
      </c>
      <c r="C16" s="61" t="s">
        <v>69</v>
      </c>
      <c r="E16" s="61" t="s">
        <v>70</v>
      </c>
      <c r="G16" s="99" t="s">
        <v>71</v>
      </c>
      <c r="H16" s="99"/>
      <c r="I16" s="99"/>
      <c r="K16" s="100">
        <v>1350000</v>
      </c>
      <c r="L16" s="100"/>
      <c r="M16" s="100"/>
      <c r="O16" s="100">
        <v>1700</v>
      </c>
      <c r="P16" s="100"/>
      <c r="Q16" s="100"/>
      <c r="S16" s="99" t="s">
        <v>84</v>
      </c>
      <c r="T16" s="99"/>
      <c r="U16" s="99"/>
      <c r="V16" s="99"/>
      <c r="W16" s="99"/>
      <c r="Y16" s="99" t="s">
        <v>69</v>
      </c>
      <c r="Z16" s="99"/>
      <c r="AA16" s="99"/>
      <c r="AB16" s="99"/>
      <c r="AC16" s="99"/>
      <c r="AE16" s="99" t="s">
        <v>71</v>
      </c>
      <c r="AF16" s="99"/>
      <c r="AG16" s="99"/>
      <c r="AH16" s="99"/>
      <c r="AI16" s="99"/>
      <c r="AK16" s="99" t="s">
        <v>71</v>
      </c>
      <c r="AL16" s="99"/>
      <c r="AM16" s="99"/>
      <c r="AO16" s="100">
        <v>0</v>
      </c>
      <c r="AP16" s="100"/>
      <c r="AQ16" s="100"/>
      <c r="AS16" s="100">
        <v>0</v>
      </c>
      <c r="AT16" s="100"/>
      <c r="AV16" s="61" t="s">
        <v>71</v>
      </c>
    </row>
    <row r="17" spans="1:48" ht="21.75" customHeight="1">
      <c r="A17" s="61" t="s">
        <v>86</v>
      </c>
      <c r="C17" s="61" t="s">
        <v>69</v>
      </c>
      <c r="E17" s="61" t="s">
        <v>70</v>
      </c>
      <c r="G17" s="99" t="s">
        <v>71</v>
      </c>
      <c r="H17" s="99"/>
      <c r="I17" s="99"/>
      <c r="K17" s="100">
        <v>2350000</v>
      </c>
      <c r="L17" s="100"/>
      <c r="M17" s="100"/>
      <c r="O17" s="100">
        <v>3500</v>
      </c>
      <c r="P17" s="100"/>
      <c r="Q17" s="100"/>
      <c r="S17" s="99" t="s">
        <v>87</v>
      </c>
      <c r="T17" s="99"/>
      <c r="U17" s="99"/>
      <c r="V17" s="99"/>
      <c r="W17" s="99"/>
      <c r="Y17" s="99" t="s">
        <v>69</v>
      </c>
      <c r="Z17" s="99"/>
      <c r="AA17" s="99"/>
      <c r="AB17" s="99"/>
      <c r="AC17" s="99"/>
      <c r="AE17" s="99" t="s">
        <v>70</v>
      </c>
      <c r="AF17" s="99"/>
      <c r="AG17" s="99"/>
      <c r="AH17" s="99"/>
      <c r="AI17" s="99"/>
      <c r="AK17" s="99" t="s">
        <v>71</v>
      </c>
      <c r="AL17" s="99"/>
      <c r="AM17" s="99"/>
      <c r="AO17" s="100">
        <v>4004929</v>
      </c>
      <c r="AP17" s="100"/>
      <c r="AQ17" s="100"/>
      <c r="AS17" s="100">
        <v>2054</v>
      </c>
      <c r="AT17" s="100"/>
      <c r="AV17" s="61" t="s">
        <v>87</v>
      </c>
    </row>
    <row r="18" spans="1:48" ht="21.75" customHeight="1">
      <c r="A18" s="61" t="s">
        <v>88</v>
      </c>
      <c r="C18" s="61" t="s">
        <v>69</v>
      </c>
      <c r="E18" s="61" t="s">
        <v>70</v>
      </c>
      <c r="G18" s="99" t="s">
        <v>71</v>
      </c>
      <c r="H18" s="99"/>
      <c r="I18" s="99"/>
      <c r="K18" s="100">
        <v>2000000</v>
      </c>
      <c r="L18" s="100"/>
      <c r="M18" s="100"/>
      <c r="O18" s="100">
        <v>3750</v>
      </c>
      <c r="P18" s="100"/>
      <c r="Q18" s="100"/>
      <c r="S18" s="99" t="s">
        <v>89</v>
      </c>
      <c r="T18" s="99"/>
      <c r="U18" s="99"/>
      <c r="V18" s="99"/>
      <c r="W18" s="99"/>
      <c r="Y18" s="99" t="s">
        <v>69</v>
      </c>
      <c r="Z18" s="99"/>
      <c r="AA18" s="99"/>
      <c r="AB18" s="99"/>
      <c r="AC18" s="99"/>
      <c r="AE18" s="99" t="s">
        <v>70</v>
      </c>
      <c r="AF18" s="99"/>
      <c r="AG18" s="99"/>
      <c r="AH18" s="99"/>
      <c r="AI18" s="99"/>
      <c r="AK18" s="99" t="s">
        <v>71</v>
      </c>
      <c r="AL18" s="99"/>
      <c r="AM18" s="99"/>
      <c r="AO18" s="100">
        <v>2000000</v>
      </c>
      <c r="AP18" s="100"/>
      <c r="AQ18" s="100"/>
      <c r="AS18" s="100">
        <v>3750</v>
      </c>
      <c r="AT18" s="100"/>
      <c r="AV18" s="61" t="s">
        <v>89</v>
      </c>
    </row>
    <row r="19" spans="1:48" ht="21.75" customHeight="1">
      <c r="A19" s="61" t="s">
        <v>90</v>
      </c>
      <c r="C19" s="61" t="s">
        <v>69</v>
      </c>
      <c r="E19" s="61" t="s">
        <v>70</v>
      </c>
      <c r="G19" s="99" t="s">
        <v>71</v>
      </c>
      <c r="H19" s="99"/>
      <c r="I19" s="99"/>
      <c r="K19" s="100">
        <v>5602000</v>
      </c>
      <c r="L19" s="100"/>
      <c r="M19" s="100"/>
      <c r="O19" s="100">
        <v>2800</v>
      </c>
      <c r="P19" s="100"/>
      <c r="Q19" s="100"/>
      <c r="S19" s="99" t="s">
        <v>82</v>
      </c>
      <c r="T19" s="99"/>
      <c r="U19" s="99"/>
      <c r="V19" s="99"/>
      <c r="W19" s="99"/>
      <c r="Y19" s="99" t="s">
        <v>69</v>
      </c>
      <c r="Z19" s="99"/>
      <c r="AA19" s="99"/>
      <c r="AB19" s="99"/>
      <c r="AC19" s="99"/>
      <c r="AE19" s="99" t="s">
        <v>71</v>
      </c>
      <c r="AF19" s="99"/>
      <c r="AG19" s="99"/>
      <c r="AH19" s="99"/>
      <c r="AI19" s="99"/>
      <c r="AK19" s="99" t="s">
        <v>71</v>
      </c>
      <c r="AL19" s="99"/>
      <c r="AM19" s="99"/>
      <c r="AO19" s="100">
        <v>0</v>
      </c>
      <c r="AP19" s="100"/>
      <c r="AQ19" s="100"/>
      <c r="AS19" s="100">
        <v>0</v>
      </c>
      <c r="AT19" s="100"/>
      <c r="AV19" s="61" t="s">
        <v>71</v>
      </c>
    </row>
    <row r="20" spans="1:48" ht="21.75" customHeight="1">
      <c r="A20" s="61" t="s">
        <v>91</v>
      </c>
      <c r="C20" s="61" t="s">
        <v>69</v>
      </c>
      <c r="E20" s="61" t="s">
        <v>70</v>
      </c>
      <c r="G20" s="99" t="s">
        <v>71</v>
      </c>
      <c r="H20" s="99"/>
      <c r="I20" s="99"/>
      <c r="K20" s="100">
        <v>1005000</v>
      </c>
      <c r="L20" s="100"/>
      <c r="M20" s="100"/>
      <c r="O20" s="100">
        <v>2200</v>
      </c>
      <c r="P20" s="100"/>
      <c r="Q20" s="100"/>
      <c r="S20" s="99" t="s">
        <v>89</v>
      </c>
      <c r="T20" s="99"/>
      <c r="U20" s="99"/>
      <c r="V20" s="99"/>
      <c r="W20" s="99"/>
      <c r="Y20" s="99" t="s">
        <v>69</v>
      </c>
      <c r="Z20" s="99"/>
      <c r="AA20" s="99"/>
      <c r="AB20" s="99"/>
      <c r="AC20" s="99"/>
      <c r="AE20" s="99" t="s">
        <v>70</v>
      </c>
      <c r="AF20" s="99"/>
      <c r="AG20" s="99"/>
      <c r="AH20" s="99"/>
      <c r="AI20" s="99"/>
      <c r="AK20" s="99" t="s">
        <v>71</v>
      </c>
      <c r="AL20" s="99"/>
      <c r="AM20" s="99"/>
      <c r="AO20" s="100">
        <v>1005000</v>
      </c>
      <c r="AP20" s="100"/>
      <c r="AQ20" s="100"/>
      <c r="AS20" s="100">
        <v>2200</v>
      </c>
      <c r="AT20" s="100"/>
      <c r="AV20" s="61" t="s">
        <v>89</v>
      </c>
    </row>
    <row r="21" spans="1:48" ht="21.75" customHeight="1">
      <c r="A21" s="61" t="s">
        <v>92</v>
      </c>
      <c r="C21" s="61" t="s">
        <v>69</v>
      </c>
      <c r="E21" s="61" t="s">
        <v>70</v>
      </c>
      <c r="G21" s="99" t="s">
        <v>71</v>
      </c>
      <c r="H21" s="99"/>
      <c r="I21" s="99"/>
      <c r="K21" s="100">
        <v>14000000</v>
      </c>
      <c r="L21" s="100"/>
      <c r="M21" s="100"/>
      <c r="O21" s="100">
        <v>400</v>
      </c>
      <c r="P21" s="100"/>
      <c r="Q21" s="100"/>
      <c r="S21" s="99" t="s">
        <v>87</v>
      </c>
      <c r="T21" s="99"/>
      <c r="U21" s="99"/>
      <c r="V21" s="99"/>
      <c r="W21" s="99"/>
      <c r="Y21" s="99" t="s">
        <v>69</v>
      </c>
      <c r="Z21" s="99"/>
      <c r="AA21" s="99"/>
      <c r="AB21" s="99"/>
      <c r="AC21" s="99"/>
      <c r="AE21" s="99" t="s">
        <v>70</v>
      </c>
      <c r="AF21" s="99"/>
      <c r="AG21" s="99"/>
      <c r="AH21" s="99"/>
      <c r="AI21" s="99"/>
      <c r="AK21" s="99" t="s">
        <v>71</v>
      </c>
      <c r="AL21" s="99"/>
      <c r="AM21" s="99"/>
      <c r="AO21" s="100">
        <v>151680000</v>
      </c>
      <c r="AP21" s="100"/>
      <c r="AQ21" s="100"/>
      <c r="AS21" s="100">
        <v>400</v>
      </c>
      <c r="AT21" s="100"/>
      <c r="AV21" s="61" t="s">
        <v>87</v>
      </c>
    </row>
    <row r="22" spans="1:48" ht="21.75" customHeight="1">
      <c r="A22" s="61" t="s">
        <v>93</v>
      </c>
      <c r="C22" s="61" t="s">
        <v>69</v>
      </c>
      <c r="E22" s="61" t="s">
        <v>70</v>
      </c>
      <c r="G22" s="99" t="s">
        <v>71</v>
      </c>
      <c r="H22" s="99"/>
      <c r="I22" s="99"/>
      <c r="K22" s="100">
        <v>1341000</v>
      </c>
      <c r="L22" s="100"/>
      <c r="M22" s="100"/>
      <c r="O22" s="100">
        <v>3000</v>
      </c>
      <c r="P22" s="100"/>
      <c r="Q22" s="100"/>
      <c r="S22" s="99" t="s">
        <v>94</v>
      </c>
      <c r="T22" s="99"/>
      <c r="U22" s="99"/>
      <c r="V22" s="99"/>
      <c r="W22" s="99"/>
      <c r="Y22" s="99" t="s">
        <v>69</v>
      </c>
      <c r="Z22" s="99"/>
      <c r="AA22" s="99"/>
      <c r="AB22" s="99"/>
      <c r="AC22" s="99"/>
      <c r="AE22" s="99" t="s">
        <v>71</v>
      </c>
      <c r="AF22" s="99"/>
      <c r="AG22" s="99"/>
      <c r="AH22" s="99"/>
      <c r="AI22" s="99"/>
      <c r="AK22" s="99" t="s">
        <v>71</v>
      </c>
      <c r="AL22" s="99"/>
      <c r="AM22" s="99"/>
      <c r="AO22" s="100">
        <v>0</v>
      </c>
      <c r="AP22" s="100"/>
      <c r="AQ22" s="100"/>
      <c r="AS22" s="100">
        <v>0</v>
      </c>
      <c r="AT22" s="100"/>
      <c r="AV22" s="61" t="s">
        <v>71</v>
      </c>
    </row>
    <row r="23" spans="1:48" ht="21.75" customHeight="1">
      <c r="A23" s="61" t="s">
        <v>95</v>
      </c>
      <c r="C23" s="61" t="s">
        <v>69</v>
      </c>
      <c r="E23" s="61" t="s">
        <v>70</v>
      </c>
      <c r="G23" s="99" t="s">
        <v>71</v>
      </c>
      <c r="H23" s="99"/>
      <c r="I23" s="99"/>
      <c r="K23" s="100">
        <v>6000000</v>
      </c>
      <c r="L23" s="100"/>
      <c r="M23" s="100"/>
      <c r="O23" s="100">
        <v>3250</v>
      </c>
      <c r="P23" s="100"/>
      <c r="Q23" s="100"/>
      <c r="S23" s="99" t="s">
        <v>72</v>
      </c>
      <c r="T23" s="99"/>
      <c r="U23" s="99"/>
      <c r="V23" s="99"/>
      <c r="W23" s="99"/>
      <c r="Y23" s="99" t="s">
        <v>69</v>
      </c>
      <c r="Z23" s="99"/>
      <c r="AA23" s="99"/>
      <c r="AB23" s="99"/>
      <c r="AC23" s="99"/>
      <c r="AE23" s="99" t="s">
        <v>70</v>
      </c>
      <c r="AF23" s="99"/>
      <c r="AG23" s="99"/>
      <c r="AH23" s="99"/>
      <c r="AI23" s="99"/>
      <c r="AK23" s="99" t="s">
        <v>71</v>
      </c>
      <c r="AL23" s="99"/>
      <c r="AM23" s="99"/>
      <c r="AO23" s="100">
        <v>15000000</v>
      </c>
      <c r="AP23" s="100"/>
      <c r="AQ23" s="100"/>
      <c r="AS23" s="100">
        <v>3250</v>
      </c>
      <c r="AT23" s="100"/>
      <c r="AV23" s="61" t="s">
        <v>72</v>
      </c>
    </row>
    <row r="24" spans="1:48" ht="21.75" customHeight="1">
      <c r="A24" s="61" t="s">
        <v>96</v>
      </c>
      <c r="C24" s="61" t="s">
        <v>69</v>
      </c>
      <c r="E24" s="61" t="s">
        <v>70</v>
      </c>
      <c r="G24" s="99" t="s">
        <v>71</v>
      </c>
      <c r="H24" s="99"/>
      <c r="I24" s="99"/>
      <c r="K24" s="100">
        <v>1000000</v>
      </c>
      <c r="L24" s="100"/>
      <c r="M24" s="100"/>
      <c r="O24" s="100">
        <v>500</v>
      </c>
      <c r="P24" s="100"/>
      <c r="Q24" s="100"/>
      <c r="S24" s="99" t="s">
        <v>94</v>
      </c>
      <c r="T24" s="99"/>
      <c r="U24" s="99"/>
      <c r="V24" s="99"/>
      <c r="W24" s="99"/>
      <c r="Y24" s="99" t="s">
        <v>69</v>
      </c>
      <c r="Z24" s="99"/>
      <c r="AA24" s="99"/>
      <c r="AB24" s="99"/>
      <c r="AC24" s="99"/>
      <c r="AE24" s="99" t="s">
        <v>71</v>
      </c>
      <c r="AF24" s="99"/>
      <c r="AG24" s="99"/>
      <c r="AH24" s="99"/>
      <c r="AI24" s="99"/>
      <c r="AK24" s="99" t="s">
        <v>71</v>
      </c>
      <c r="AL24" s="99"/>
      <c r="AM24" s="99"/>
      <c r="AO24" s="100">
        <v>0</v>
      </c>
      <c r="AP24" s="100"/>
      <c r="AQ24" s="100"/>
      <c r="AS24" s="100">
        <v>0</v>
      </c>
      <c r="AT24" s="100"/>
      <c r="AV24" s="61" t="s">
        <v>71</v>
      </c>
    </row>
    <row r="25" spans="1:48" ht="21.75" customHeight="1">
      <c r="A25" s="61" t="s">
        <v>97</v>
      </c>
      <c r="C25" s="61" t="s">
        <v>98</v>
      </c>
      <c r="E25" s="61" t="s">
        <v>70</v>
      </c>
      <c r="G25" s="99" t="s">
        <v>71</v>
      </c>
      <c r="H25" s="99"/>
      <c r="I25" s="99"/>
      <c r="K25" s="100">
        <v>767000</v>
      </c>
      <c r="L25" s="100"/>
      <c r="M25" s="100"/>
      <c r="O25" s="100">
        <v>11000</v>
      </c>
      <c r="P25" s="100"/>
      <c r="Q25" s="100"/>
      <c r="S25" s="99" t="s">
        <v>99</v>
      </c>
      <c r="T25" s="99"/>
      <c r="U25" s="99"/>
      <c r="V25" s="99"/>
      <c r="W25" s="99"/>
      <c r="Y25" s="99" t="s">
        <v>98</v>
      </c>
      <c r="Z25" s="99"/>
      <c r="AA25" s="99"/>
      <c r="AB25" s="99"/>
      <c r="AC25" s="99"/>
      <c r="AE25" s="99" t="s">
        <v>71</v>
      </c>
      <c r="AF25" s="99"/>
      <c r="AG25" s="99"/>
      <c r="AH25" s="99"/>
      <c r="AI25" s="99"/>
      <c r="AK25" s="99" t="s">
        <v>71</v>
      </c>
      <c r="AL25" s="99"/>
      <c r="AM25" s="99"/>
      <c r="AO25" s="100">
        <v>0</v>
      </c>
      <c r="AP25" s="100"/>
      <c r="AQ25" s="100"/>
      <c r="AS25" s="100">
        <v>0</v>
      </c>
      <c r="AT25" s="100"/>
      <c r="AV25" s="61" t="s">
        <v>71</v>
      </c>
    </row>
    <row r="26" spans="1:48" ht="21.75" customHeight="1">
      <c r="A26" s="61" t="s">
        <v>100</v>
      </c>
      <c r="C26" s="61" t="s">
        <v>69</v>
      </c>
      <c r="E26" s="61" t="s">
        <v>70</v>
      </c>
      <c r="G26" s="99" t="s">
        <v>71</v>
      </c>
      <c r="H26" s="99"/>
      <c r="I26" s="99"/>
      <c r="K26" s="100">
        <v>4537000</v>
      </c>
      <c r="L26" s="100"/>
      <c r="M26" s="100"/>
      <c r="O26" s="100">
        <v>3000</v>
      </c>
      <c r="P26" s="100"/>
      <c r="Q26" s="100"/>
      <c r="S26" s="99" t="s">
        <v>87</v>
      </c>
      <c r="T26" s="99"/>
      <c r="U26" s="99"/>
      <c r="V26" s="99"/>
      <c r="W26" s="99"/>
      <c r="Y26" s="99" t="s">
        <v>69</v>
      </c>
      <c r="Z26" s="99"/>
      <c r="AA26" s="99"/>
      <c r="AB26" s="99"/>
      <c r="AC26" s="99"/>
      <c r="AE26" s="99" t="s">
        <v>70</v>
      </c>
      <c r="AF26" s="99"/>
      <c r="AG26" s="99"/>
      <c r="AH26" s="99"/>
      <c r="AI26" s="99"/>
      <c r="AK26" s="99" t="s">
        <v>71</v>
      </c>
      <c r="AL26" s="99"/>
      <c r="AM26" s="99"/>
      <c r="AO26" s="100">
        <v>7732070</v>
      </c>
      <c r="AP26" s="100"/>
      <c r="AQ26" s="100"/>
      <c r="AS26" s="100">
        <v>1760</v>
      </c>
      <c r="AT26" s="100"/>
      <c r="AV26" s="61" t="s">
        <v>87</v>
      </c>
    </row>
    <row r="27" spans="1:48" ht="21.75" customHeight="1">
      <c r="A27" s="61" t="s">
        <v>101</v>
      </c>
      <c r="C27" s="61" t="s">
        <v>69</v>
      </c>
      <c r="E27" s="61" t="s">
        <v>70</v>
      </c>
      <c r="G27" s="99" t="s">
        <v>71</v>
      </c>
      <c r="H27" s="99"/>
      <c r="I27" s="99"/>
      <c r="K27" s="100">
        <v>37906000</v>
      </c>
      <c r="L27" s="100"/>
      <c r="M27" s="100"/>
      <c r="O27" s="100">
        <v>3000</v>
      </c>
      <c r="P27" s="100"/>
      <c r="Q27" s="100"/>
      <c r="S27" s="99" t="s">
        <v>78</v>
      </c>
      <c r="T27" s="99"/>
      <c r="U27" s="99"/>
      <c r="V27" s="99"/>
      <c r="W27" s="99"/>
      <c r="Y27" s="99" t="s">
        <v>69</v>
      </c>
      <c r="Z27" s="99"/>
      <c r="AA27" s="99"/>
      <c r="AB27" s="99"/>
      <c r="AC27" s="99"/>
      <c r="AE27" s="99" t="s">
        <v>70</v>
      </c>
      <c r="AF27" s="99"/>
      <c r="AG27" s="99"/>
      <c r="AH27" s="99"/>
      <c r="AI27" s="99"/>
      <c r="AK27" s="99" t="s">
        <v>71</v>
      </c>
      <c r="AL27" s="99"/>
      <c r="AM27" s="99"/>
      <c r="AO27" s="100">
        <v>75569015</v>
      </c>
      <c r="AP27" s="100"/>
      <c r="AQ27" s="100"/>
      <c r="AS27" s="100">
        <v>1760</v>
      </c>
      <c r="AT27" s="100"/>
      <c r="AV27" s="61" t="s">
        <v>78</v>
      </c>
    </row>
    <row r="28" spans="1:48" ht="21.75" customHeight="1">
      <c r="A28" s="61" t="s">
        <v>102</v>
      </c>
      <c r="C28" s="61" t="s">
        <v>69</v>
      </c>
      <c r="E28" s="61" t="s">
        <v>70</v>
      </c>
      <c r="G28" s="99" t="s">
        <v>71</v>
      </c>
      <c r="H28" s="99"/>
      <c r="I28" s="99"/>
      <c r="K28" s="100">
        <v>1007000</v>
      </c>
      <c r="L28" s="100"/>
      <c r="M28" s="100"/>
      <c r="O28" s="100">
        <v>3250</v>
      </c>
      <c r="P28" s="100"/>
      <c r="Q28" s="100"/>
      <c r="S28" s="99" t="s">
        <v>87</v>
      </c>
      <c r="T28" s="99"/>
      <c r="U28" s="99"/>
      <c r="V28" s="99"/>
      <c r="W28" s="99"/>
      <c r="Y28" s="99" t="s">
        <v>69</v>
      </c>
      <c r="Z28" s="99"/>
      <c r="AA28" s="99"/>
      <c r="AB28" s="99"/>
      <c r="AC28" s="99"/>
      <c r="AE28" s="99" t="s">
        <v>70</v>
      </c>
      <c r="AF28" s="99"/>
      <c r="AG28" s="99"/>
      <c r="AH28" s="99"/>
      <c r="AI28" s="99"/>
      <c r="AK28" s="99" t="s">
        <v>71</v>
      </c>
      <c r="AL28" s="99"/>
      <c r="AM28" s="99"/>
      <c r="AO28" s="100">
        <v>1716154</v>
      </c>
      <c r="AP28" s="100"/>
      <c r="AQ28" s="100"/>
      <c r="AS28" s="100">
        <v>1907</v>
      </c>
      <c r="AT28" s="100"/>
      <c r="AV28" s="61" t="s">
        <v>87</v>
      </c>
    </row>
    <row r="29" spans="1:48" ht="21.75" customHeight="1">
      <c r="A29" s="61" t="s">
        <v>103</v>
      </c>
      <c r="C29" s="61" t="s">
        <v>69</v>
      </c>
      <c r="E29" s="61" t="s">
        <v>70</v>
      </c>
      <c r="G29" s="99" t="s">
        <v>71</v>
      </c>
      <c r="H29" s="99"/>
      <c r="I29" s="99"/>
      <c r="K29" s="100">
        <v>2792000</v>
      </c>
      <c r="L29" s="100"/>
      <c r="M29" s="100"/>
      <c r="O29" s="100">
        <v>3000</v>
      </c>
      <c r="P29" s="100"/>
      <c r="Q29" s="100"/>
      <c r="S29" s="99" t="s">
        <v>82</v>
      </c>
      <c r="T29" s="99"/>
      <c r="U29" s="99"/>
      <c r="V29" s="99"/>
      <c r="W29" s="99"/>
      <c r="Y29" s="99" t="s">
        <v>69</v>
      </c>
      <c r="Z29" s="99"/>
      <c r="AA29" s="99"/>
      <c r="AB29" s="99"/>
      <c r="AC29" s="99"/>
      <c r="AE29" s="99" t="s">
        <v>71</v>
      </c>
      <c r="AF29" s="99"/>
      <c r="AG29" s="99"/>
      <c r="AH29" s="99"/>
      <c r="AI29" s="99"/>
      <c r="AK29" s="99" t="s">
        <v>71</v>
      </c>
      <c r="AL29" s="99"/>
      <c r="AM29" s="99"/>
      <c r="AO29" s="100">
        <v>0</v>
      </c>
      <c r="AP29" s="100"/>
      <c r="AQ29" s="100"/>
      <c r="AS29" s="100">
        <v>0</v>
      </c>
      <c r="AT29" s="100"/>
      <c r="AV29" s="61" t="s">
        <v>71</v>
      </c>
    </row>
    <row r="30" spans="1:48" ht="21.75" customHeight="1">
      <c r="A30" s="61" t="s">
        <v>104</v>
      </c>
      <c r="C30" s="61" t="s">
        <v>69</v>
      </c>
      <c r="E30" s="61" t="s">
        <v>70</v>
      </c>
      <c r="G30" s="99" t="s">
        <v>71</v>
      </c>
      <c r="H30" s="99"/>
      <c r="I30" s="99"/>
      <c r="K30" s="100">
        <v>1435000</v>
      </c>
      <c r="L30" s="100"/>
      <c r="M30" s="100"/>
      <c r="O30" s="100">
        <v>2000</v>
      </c>
      <c r="P30" s="100"/>
      <c r="Q30" s="100"/>
      <c r="S30" s="99" t="s">
        <v>84</v>
      </c>
      <c r="T30" s="99"/>
      <c r="U30" s="99"/>
      <c r="V30" s="99"/>
      <c r="W30" s="99"/>
      <c r="Y30" s="99" t="s">
        <v>69</v>
      </c>
      <c r="Z30" s="99"/>
      <c r="AA30" s="99"/>
      <c r="AB30" s="99"/>
      <c r="AC30" s="99"/>
      <c r="AE30" s="99" t="s">
        <v>71</v>
      </c>
      <c r="AF30" s="99"/>
      <c r="AG30" s="99"/>
      <c r="AH30" s="99"/>
      <c r="AI30" s="99"/>
      <c r="AK30" s="99" t="s">
        <v>71</v>
      </c>
      <c r="AL30" s="99"/>
      <c r="AM30" s="99"/>
      <c r="AO30" s="100">
        <v>0</v>
      </c>
      <c r="AP30" s="100"/>
      <c r="AQ30" s="100"/>
      <c r="AS30" s="100">
        <v>0</v>
      </c>
      <c r="AT30" s="100"/>
      <c r="AV30" s="61" t="s">
        <v>71</v>
      </c>
    </row>
    <row r="31" spans="1:48" ht="21.75" customHeight="1">
      <c r="A31" s="61" t="s">
        <v>105</v>
      </c>
      <c r="C31" s="61" t="s">
        <v>69</v>
      </c>
      <c r="E31" s="61" t="s">
        <v>70</v>
      </c>
      <c r="G31" s="99" t="s">
        <v>71</v>
      </c>
      <c r="H31" s="99"/>
      <c r="I31" s="99"/>
      <c r="K31" s="100">
        <v>4000000</v>
      </c>
      <c r="L31" s="100"/>
      <c r="M31" s="100"/>
      <c r="O31" s="100">
        <v>3500</v>
      </c>
      <c r="P31" s="100"/>
      <c r="Q31" s="100"/>
      <c r="S31" s="99" t="s">
        <v>94</v>
      </c>
      <c r="T31" s="99"/>
      <c r="U31" s="99"/>
      <c r="V31" s="99"/>
      <c r="W31" s="99"/>
      <c r="Y31" s="99" t="s">
        <v>69</v>
      </c>
      <c r="Z31" s="99"/>
      <c r="AA31" s="99"/>
      <c r="AB31" s="99"/>
      <c r="AC31" s="99"/>
      <c r="AE31" s="99" t="s">
        <v>71</v>
      </c>
      <c r="AF31" s="99"/>
      <c r="AG31" s="99"/>
      <c r="AH31" s="99"/>
      <c r="AI31" s="99"/>
      <c r="AK31" s="99" t="s">
        <v>71</v>
      </c>
      <c r="AL31" s="99"/>
      <c r="AM31" s="99"/>
      <c r="AO31" s="100">
        <v>0</v>
      </c>
      <c r="AP31" s="100"/>
      <c r="AQ31" s="100"/>
      <c r="AS31" s="100">
        <v>0</v>
      </c>
      <c r="AT31" s="100"/>
      <c r="AV31" s="61" t="s">
        <v>71</v>
      </c>
    </row>
    <row r="32" spans="1:48" ht="21.75" customHeight="1">
      <c r="A32" s="61" t="s">
        <v>106</v>
      </c>
      <c r="C32" s="61" t="s">
        <v>69</v>
      </c>
      <c r="E32" s="61" t="s">
        <v>70</v>
      </c>
      <c r="G32" s="99" t="s">
        <v>71</v>
      </c>
      <c r="H32" s="99"/>
      <c r="I32" s="99"/>
      <c r="K32" s="100">
        <v>1017000</v>
      </c>
      <c r="L32" s="100"/>
      <c r="M32" s="100"/>
      <c r="O32" s="100">
        <v>5000</v>
      </c>
      <c r="P32" s="100"/>
      <c r="Q32" s="100"/>
      <c r="S32" s="99" t="s">
        <v>82</v>
      </c>
      <c r="T32" s="99"/>
      <c r="U32" s="99"/>
      <c r="V32" s="99"/>
      <c r="W32" s="99"/>
      <c r="Y32" s="99" t="s">
        <v>69</v>
      </c>
      <c r="Z32" s="99"/>
      <c r="AA32" s="99"/>
      <c r="AB32" s="99"/>
      <c r="AC32" s="99"/>
      <c r="AE32" s="99" t="s">
        <v>71</v>
      </c>
      <c r="AF32" s="99"/>
      <c r="AG32" s="99"/>
      <c r="AH32" s="99"/>
      <c r="AI32" s="99"/>
      <c r="AK32" s="99" t="s">
        <v>71</v>
      </c>
      <c r="AL32" s="99"/>
      <c r="AM32" s="99"/>
      <c r="AO32" s="100">
        <v>0</v>
      </c>
      <c r="AP32" s="100"/>
      <c r="AQ32" s="100"/>
      <c r="AS32" s="100">
        <v>0</v>
      </c>
      <c r="AT32" s="100"/>
      <c r="AV32" s="61" t="s">
        <v>71</v>
      </c>
    </row>
    <row r="33" spans="1:48" ht="21.75" customHeight="1">
      <c r="A33" s="61" t="s">
        <v>107</v>
      </c>
      <c r="C33" s="61" t="s">
        <v>69</v>
      </c>
      <c r="E33" s="61" t="s">
        <v>70</v>
      </c>
      <c r="G33" s="99" t="s">
        <v>71</v>
      </c>
      <c r="H33" s="99"/>
      <c r="I33" s="99"/>
      <c r="K33" s="100">
        <v>16943000</v>
      </c>
      <c r="L33" s="100"/>
      <c r="M33" s="100"/>
      <c r="O33" s="100">
        <v>1800</v>
      </c>
      <c r="P33" s="100"/>
      <c r="Q33" s="100"/>
      <c r="S33" s="99" t="s">
        <v>84</v>
      </c>
      <c r="T33" s="99"/>
      <c r="U33" s="99"/>
      <c r="V33" s="99"/>
      <c r="W33" s="99"/>
      <c r="Y33" s="99" t="s">
        <v>69</v>
      </c>
      <c r="Z33" s="99"/>
      <c r="AA33" s="99"/>
      <c r="AB33" s="99"/>
      <c r="AC33" s="99"/>
      <c r="AE33" s="99" t="s">
        <v>71</v>
      </c>
      <c r="AF33" s="99"/>
      <c r="AG33" s="99"/>
      <c r="AH33" s="99"/>
      <c r="AI33" s="99"/>
      <c r="AK33" s="99" t="s">
        <v>71</v>
      </c>
      <c r="AL33" s="99"/>
      <c r="AM33" s="99"/>
      <c r="AO33" s="100">
        <v>0</v>
      </c>
      <c r="AP33" s="100"/>
      <c r="AQ33" s="100"/>
      <c r="AS33" s="100">
        <v>0</v>
      </c>
      <c r="AT33" s="100"/>
      <c r="AV33" s="61" t="s">
        <v>71</v>
      </c>
    </row>
    <row r="34" spans="1:48" ht="21.75" customHeight="1">
      <c r="A34" s="61" t="s">
        <v>108</v>
      </c>
      <c r="C34" s="61" t="s">
        <v>69</v>
      </c>
      <c r="E34" s="61" t="s">
        <v>70</v>
      </c>
      <c r="G34" s="99" t="s">
        <v>71</v>
      </c>
      <c r="H34" s="99"/>
      <c r="I34" s="99"/>
      <c r="K34" s="100">
        <v>10000000</v>
      </c>
      <c r="L34" s="100"/>
      <c r="M34" s="100"/>
      <c r="O34" s="100">
        <v>1900</v>
      </c>
      <c r="P34" s="100"/>
      <c r="Q34" s="100"/>
      <c r="S34" s="99" t="s">
        <v>84</v>
      </c>
      <c r="T34" s="99"/>
      <c r="U34" s="99"/>
      <c r="V34" s="99"/>
      <c r="W34" s="99"/>
      <c r="Y34" s="99" t="s">
        <v>69</v>
      </c>
      <c r="Z34" s="99"/>
      <c r="AA34" s="99"/>
      <c r="AB34" s="99"/>
      <c r="AC34" s="99"/>
      <c r="AE34" s="99" t="s">
        <v>71</v>
      </c>
      <c r="AF34" s="99"/>
      <c r="AG34" s="99"/>
      <c r="AH34" s="99"/>
      <c r="AI34" s="99"/>
      <c r="AK34" s="99" t="s">
        <v>71</v>
      </c>
      <c r="AL34" s="99"/>
      <c r="AM34" s="99"/>
      <c r="AO34" s="100">
        <v>0</v>
      </c>
      <c r="AP34" s="100"/>
      <c r="AQ34" s="100"/>
      <c r="AS34" s="100">
        <v>0</v>
      </c>
      <c r="AT34" s="100"/>
      <c r="AV34" s="61" t="s">
        <v>71</v>
      </c>
    </row>
    <row r="35" spans="1:48" ht="21.75" customHeight="1">
      <c r="A35" s="61" t="s">
        <v>109</v>
      </c>
      <c r="C35" s="61" t="s">
        <v>69</v>
      </c>
      <c r="E35" s="61" t="s">
        <v>70</v>
      </c>
      <c r="G35" s="99" t="s">
        <v>71</v>
      </c>
      <c r="H35" s="99"/>
      <c r="I35" s="99"/>
      <c r="K35" s="100">
        <v>3820000</v>
      </c>
      <c r="L35" s="100"/>
      <c r="M35" s="100"/>
      <c r="O35" s="100">
        <v>1900</v>
      </c>
      <c r="P35" s="100"/>
      <c r="Q35" s="100"/>
      <c r="S35" s="99" t="s">
        <v>110</v>
      </c>
      <c r="T35" s="99"/>
      <c r="U35" s="99"/>
      <c r="V35" s="99"/>
      <c r="W35" s="99"/>
      <c r="Y35" s="99" t="s">
        <v>69</v>
      </c>
      <c r="Z35" s="99"/>
      <c r="AA35" s="99"/>
      <c r="AB35" s="99"/>
      <c r="AC35" s="99"/>
      <c r="AE35" s="99" t="s">
        <v>70</v>
      </c>
      <c r="AF35" s="99"/>
      <c r="AG35" s="99"/>
      <c r="AH35" s="99"/>
      <c r="AI35" s="99"/>
      <c r="AK35" s="99" t="s">
        <v>71</v>
      </c>
      <c r="AL35" s="99"/>
      <c r="AM35" s="99"/>
      <c r="AO35" s="100">
        <v>3820000</v>
      </c>
      <c r="AP35" s="100"/>
      <c r="AQ35" s="100"/>
      <c r="AS35" s="100">
        <v>1900</v>
      </c>
      <c r="AT35" s="100"/>
      <c r="AV35" s="61" t="s">
        <v>110</v>
      </c>
    </row>
    <row r="36" spans="1:48" ht="21.75" customHeight="1">
      <c r="A36" s="61" t="s">
        <v>111</v>
      </c>
      <c r="C36" s="61" t="s">
        <v>69</v>
      </c>
      <c r="E36" s="61" t="s">
        <v>70</v>
      </c>
      <c r="G36" s="99" t="s">
        <v>71</v>
      </c>
      <c r="H36" s="99"/>
      <c r="I36" s="99"/>
      <c r="K36" s="100">
        <v>25268000</v>
      </c>
      <c r="L36" s="100"/>
      <c r="M36" s="100"/>
      <c r="O36" s="100">
        <v>2600</v>
      </c>
      <c r="P36" s="100"/>
      <c r="Q36" s="100"/>
      <c r="S36" s="99" t="s">
        <v>78</v>
      </c>
      <c r="T36" s="99"/>
      <c r="U36" s="99"/>
      <c r="V36" s="99"/>
      <c r="W36" s="99"/>
      <c r="Y36" s="99" t="s">
        <v>69</v>
      </c>
      <c r="Z36" s="99"/>
      <c r="AA36" s="99"/>
      <c r="AB36" s="99"/>
      <c r="AC36" s="99"/>
      <c r="AE36" s="99" t="s">
        <v>70</v>
      </c>
      <c r="AF36" s="99"/>
      <c r="AG36" s="99"/>
      <c r="AH36" s="99"/>
      <c r="AI36" s="99"/>
      <c r="AK36" s="99" t="s">
        <v>71</v>
      </c>
      <c r="AL36" s="99"/>
      <c r="AM36" s="99"/>
      <c r="AO36" s="100">
        <v>40664839</v>
      </c>
      <c r="AP36" s="100"/>
      <c r="AQ36" s="100"/>
      <c r="AS36" s="100">
        <v>1526</v>
      </c>
      <c r="AT36" s="100"/>
      <c r="AV36" s="61" t="s">
        <v>78</v>
      </c>
    </row>
    <row r="37" spans="1:48" ht="21.75" customHeight="1">
      <c r="A37" s="61" t="s">
        <v>112</v>
      </c>
      <c r="C37" s="61" t="s">
        <v>69</v>
      </c>
      <c r="E37" s="61" t="s">
        <v>70</v>
      </c>
      <c r="G37" s="99" t="s">
        <v>71</v>
      </c>
      <c r="H37" s="99"/>
      <c r="I37" s="99"/>
      <c r="K37" s="100">
        <v>310000</v>
      </c>
      <c r="L37" s="100"/>
      <c r="M37" s="100"/>
      <c r="O37" s="100">
        <v>2000</v>
      </c>
      <c r="P37" s="100"/>
      <c r="Q37" s="100"/>
      <c r="S37" s="99" t="s">
        <v>72</v>
      </c>
      <c r="T37" s="99"/>
      <c r="U37" s="99"/>
      <c r="V37" s="99"/>
      <c r="W37" s="99"/>
      <c r="Y37" s="99" t="s">
        <v>69</v>
      </c>
      <c r="Z37" s="99"/>
      <c r="AA37" s="99"/>
      <c r="AB37" s="99"/>
      <c r="AC37" s="99"/>
      <c r="AE37" s="99" t="s">
        <v>70</v>
      </c>
      <c r="AF37" s="99"/>
      <c r="AG37" s="99"/>
      <c r="AH37" s="99"/>
      <c r="AI37" s="99"/>
      <c r="AK37" s="99" t="s">
        <v>71</v>
      </c>
      <c r="AL37" s="99"/>
      <c r="AM37" s="99"/>
      <c r="AO37" s="100">
        <v>310000</v>
      </c>
      <c r="AP37" s="100"/>
      <c r="AQ37" s="100"/>
      <c r="AS37" s="100">
        <v>2000</v>
      </c>
      <c r="AT37" s="100"/>
      <c r="AV37" s="61" t="s">
        <v>72</v>
      </c>
    </row>
    <row r="38" spans="1:48" ht="21.75" customHeight="1">
      <c r="A38" s="61" t="s">
        <v>113</v>
      </c>
      <c r="C38" s="61" t="s">
        <v>69</v>
      </c>
      <c r="E38" s="61" t="s">
        <v>70</v>
      </c>
      <c r="G38" s="99" t="s">
        <v>71</v>
      </c>
      <c r="H38" s="99"/>
      <c r="I38" s="99"/>
      <c r="K38" s="100">
        <v>103874000</v>
      </c>
      <c r="L38" s="100"/>
      <c r="M38" s="100"/>
      <c r="O38" s="100">
        <v>400</v>
      </c>
      <c r="P38" s="100"/>
      <c r="Q38" s="100"/>
      <c r="S38" s="99" t="s">
        <v>114</v>
      </c>
      <c r="T38" s="99"/>
      <c r="U38" s="99"/>
      <c r="V38" s="99"/>
      <c r="W38" s="99"/>
      <c r="Y38" s="99" t="s">
        <v>69</v>
      </c>
      <c r="Z38" s="99"/>
      <c r="AA38" s="99"/>
      <c r="AB38" s="99"/>
      <c r="AC38" s="99"/>
      <c r="AE38" s="99" t="s">
        <v>70</v>
      </c>
      <c r="AF38" s="99"/>
      <c r="AG38" s="99"/>
      <c r="AH38" s="99"/>
      <c r="AI38" s="99"/>
      <c r="AK38" s="99" t="s">
        <v>71</v>
      </c>
      <c r="AL38" s="99"/>
      <c r="AM38" s="99"/>
      <c r="AO38" s="100">
        <v>138996000</v>
      </c>
      <c r="AP38" s="100"/>
      <c r="AQ38" s="100"/>
      <c r="AS38" s="100">
        <v>400</v>
      </c>
      <c r="AT38" s="100"/>
      <c r="AV38" s="61" t="s">
        <v>114</v>
      </c>
    </row>
    <row r="39" spans="1:48" ht="21.75" customHeight="1">
      <c r="A39" s="61" t="s">
        <v>115</v>
      </c>
      <c r="C39" s="61" t="s">
        <v>69</v>
      </c>
      <c r="E39" s="61" t="s">
        <v>70</v>
      </c>
      <c r="G39" s="99" t="s">
        <v>71</v>
      </c>
      <c r="H39" s="99"/>
      <c r="I39" s="99"/>
      <c r="K39" s="100">
        <v>45000</v>
      </c>
      <c r="L39" s="100"/>
      <c r="M39" s="100"/>
      <c r="O39" s="100">
        <v>750</v>
      </c>
      <c r="P39" s="100"/>
      <c r="Q39" s="100"/>
      <c r="S39" s="99" t="s">
        <v>116</v>
      </c>
      <c r="T39" s="99"/>
      <c r="U39" s="99"/>
      <c r="V39" s="99"/>
      <c r="W39" s="99"/>
      <c r="Y39" s="99" t="s">
        <v>69</v>
      </c>
      <c r="Z39" s="99"/>
      <c r="AA39" s="99"/>
      <c r="AB39" s="99"/>
      <c r="AC39" s="99"/>
      <c r="AE39" s="99" t="s">
        <v>71</v>
      </c>
      <c r="AF39" s="99"/>
      <c r="AG39" s="99"/>
      <c r="AH39" s="99"/>
      <c r="AI39" s="99"/>
      <c r="AK39" s="99" t="s">
        <v>71</v>
      </c>
      <c r="AL39" s="99"/>
      <c r="AM39" s="99"/>
      <c r="AO39" s="100">
        <v>0</v>
      </c>
      <c r="AP39" s="100"/>
      <c r="AQ39" s="100"/>
      <c r="AS39" s="100">
        <v>0</v>
      </c>
      <c r="AT39" s="100"/>
      <c r="AV39" s="61" t="s">
        <v>71</v>
      </c>
    </row>
    <row r="40" spans="1:48" ht="21.75" customHeight="1">
      <c r="A40" s="61" t="s">
        <v>117</v>
      </c>
      <c r="C40" s="61" t="s">
        <v>69</v>
      </c>
      <c r="E40" s="61" t="s">
        <v>70</v>
      </c>
      <c r="G40" s="99" t="s">
        <v>71</v>
      </c>
      <c r="H40" s="99"/>
      <c r="I40" s="99"/>
      <c r="K40" s="100">
        <v>7000000</v>
      </c>
      <c r="L40" s="100"/>
      <c r="M40" s="100"/>
      <c r="O40" s="100">
        <v>3500</v>
      </c>
      <c r="P40" s="100"/>
      <c r="Q40" s="100"/>
      <c r="S40" s="99" t="s">
        <v>89</v>
      </c>
      <c r="T40" s="99"/>
      <c r="U40" s="99"/>
      <c r="V40" s="99"/>
      <c r="W40" s="99"/>
      <c r="Y40" s="99" t="s">
        <v>69</v>
      </c>
      <c r="Z40" s="99"/>
      <c r="AA40" s="99"/>
      <c r="AB40" s="99"/>
      <c r="AC40" s="99"/>
      <c r="AE40" s="99" t="s">
        <v>70</v>
      </c>
      <c r="AF40" s="99"/>
      <c r="AG40" s="99"/>
      <c r="AH40" s="99"/>
      <c r="AI40" s="99"/>
      <c r="AK40" s="99" t="s">
        <v>71</v>
      </c>
      <c r="AL40" s="99"/>
      <c r="AM40" s="99"/>
      <c r="AO40" s="100">
        <v>10041000</v>
      </c>
      <c r="AP40" s="100"/>
      <c r="AQ40" s="100"/>
      <c r="AS40" s="100">
        <v>3500</v>
      </c>
      <c r="AT40" s="100"/>
      <c r="AV40" s="61" t="s">
        <v>89</v>
      </c>
    </row>
    <row r="41" spans="1:48" ht="21.75" customHeight="1">
      <c r="A41" s="61" t="s">
        <v>118</v>
      </c>
      <c r="C41" s="61" t="s">
        <v>69</v>
      </c>
      <c r="E41" s="61" t="s">
        <v>70</v>
      </c>
      <c r="G41" s="99" t="s">
        <v>71</v>
      </c>
      <c r="H41" s="99"/>
      <c r="I41" s="99"/>
      <c r="K41" s="100">
        <v>17276000</v>
      </c>
      <c r="L41" s="100"/>
      <c r="M41" s="100"/>
      <c r="O41" s="100">
        <v>1400</v>
      </c>
      <c r="P41" s="100"/>
      <c r="Q41" s="100"/>
      <c r="S41" s="99" t="s">
        <v>75</v>
      </c>
      <c r="T41" s="99"/>
      <c r="U41" s="99"/>
      <c r="V41" s="99"/>
      <c r="W41" s="99"/>
      <c r="Y41" s="99" t="s">
        <v>69</v>
      </c>
      <c r="Z41" s="99"/>
      <c r="AA41" s="99"/>
      <c r="AB41" s="99"/>
      <c r="AC41" s="99"/>
      <c r="AE41" s="99" t="s">
        <v>70</v>
      </c>
      <c r="AF41" s="99"/>
      <c r="AG41" s="99"/>
      <c r="AH41" s="99"/>
      <c r="AI41" s="99"/>
      <c r="AK41" s="99" t="s">
        <v>71</v>
      </c>
      <c r="AL41" s="99"/>
      <c r="AM41" s="99"/>
      <c r="AO41" s="100">
        <v>17276000</v>
      </c>
      <c r="AP41" s="100"/>
      <c r="AQ41" s="100"/>
      <c r="AS41" s="100">
        <v>1400</v>
      </c>
      <c r="AT41" s="100"/>
      <c r="AV41" s="61" t="s">
        <v>75</v>
      </c>
    </row>
    <row r="42" spans="1:48" ht="21.75" customHeight="1">
      <c r="A42" s="61" t="s">
        <v>119</v>
      </c>
      <c r="C42" s="61" t="s">
        <v>69</v>
      </c>
      <c r="E42" s="61" t="s">
        <v>70</v>
      </c>
      <c r="G42" s="99" t="s">
        <v>71</v>
      </c>
      <c r="H42" s="99"/>
      <c r="I42" s="99"/>
      <c r="K42" s="100">
        <v>2000000</v>
      </c>
      <c r="L42" s="100"/>
      <c r="M42" s="100"/>
      <c r="O42" s="100">
        <v>3250</v>
      </c>
      <c r="P42" s="100"/>
      <c r="Q42" s="100"/>
      <c r="S42" s="99" t="s">
        <v>94</v>
      </c>
      <c r="T42" s="99"/>
      <c r="U42" s="99"/>
      <c r="V42" s="99"/>
      <c r="W42" s="99"/>
      <c r="Y42" s="99" t="s">
        <v>69</v>
      </c>
      <c r="Z42" s="99"/>
      <c r="AA42" s="99"/>
      <c r="AB42" s="99"/>
      <c r="AC42" s="99"/>
      <c r="AE42" s="99" t="s">
        <v>71</v>
      </c>
      <c r="AF42" s="99"/>
      <c r="AG42" s="99"/>
      <c r="AH42" s="99"/>
      <c r="AI42" s="99"/>
      <c r="AK42" s="99" t="s">
        <v>71</v>
      </c>
      <c r="AL42" s="99"/>
      <c r="AM42" s="99"/>
      <c r="AO42" s="100">
        <v>0</v>
      </c>
      <c r="AP42" s="100"/>
      <c r="AQ42" s="100"/>
      <c r="AS42" s="100">
        <v>0</v>
      </c>
      <c r="AT42" s="100"/>
      <c r="AV42" s="61" t="s">
        <v>71</v>
      </c>
    </row>
    <row r="43" spans="1:48" ht="21.75" customHeight="1">
      <c r="A43" s="61" t="s">
        <v>120</v>
      </c>
      <c r="C43" s="61" t="s">
        <v>69</v>
      </c>
      <c r="E43" s="61" t="s">
        <v>70</v>
      </c>
      <c r="G43" s="99" t="s">
        <v>71</v>
      </c>
      <c r="H43" s="99"/>
      <c r="I43" s="99"/>
      <c r="K43" s="100">
        <v>5147000</v>
      </c>
      <c r="L43" s="100"/>
      <c r="M43" s="100"/>
      <c r="O43" s="100">
        <v>2400</v>
      </c>
      <c r="P43" s="100"/>
      <c r="Q43" s="100"/>
      <c r="S43" s="99" t="s">
        <v>94</v>
      </c>
      <c r="T43" s="99"/>
      <c r="U43" s="99"/>
      <c r="V43" s="99"/>
      <c r="W43" s="99"/>
      <c r="Y43" s="99" t="s">
        <v>69</v>
      </c>
      <c r="Z43" s="99"/>
      <c r="AA43" s="99"/>
      <c r="AB43" s="99"/>
      <c r="AC43" s="99"/>
      <c r="AE43" s="99" t="s">
        <v>71</v>
      </c>
      <c r="AF43" s="99"/>
      <c r="AG43" s="99"/>
      <c r="AH43" s="99"/>
      <c r="AI43" s="99"/>
      <c r="AK43" s="99" t="s">
        <v>71</v>
      </c>
      <c r="AL43" s="99"/>
      <c r="AM43" s="99"/>
      <c r="AO43" s="100">
        <v>0</v>
      </c>
      <c r="AP43" s="100"/>
      <c r="AQ43" s="100"/>
      <c r="AS43" s="100">
        <v>0</v>
      </c>
      <c r="AT43" s="100"/>
      <c r="AV43" s="61" t="s">
        <v>71</v>
      </c>
    </row>
    <row r="44" spans="1:48" ht="21.75" customHeight="1">
      <c r="A44" s="61" t="s">
        <v>121</v>
      </c>
      <c r="C44" s="61" t="s">
        <v>69</v>
      </c>
      <c r="E44" s="61" t="s">
        <v>70</v>
      </c>
      <c r="G44" s="99" t="s">
        <v>71</v>
      </c>
      <c r="H44" s="99"/>
      <c r="I44" s="99"/>
      <c r="K44" s="100">
        <v>108550000</v>
      </c>
      <c r="L44" s="100"/>
      <c r="M44" s="100"/>
      <c r="O44" s="100">
        <v>500</v>
      </c>
      <c r="P44" s="100"/>
      <c r="Q44" s="100"/>
      <c r="S44" s="99" t="s">
        <v>114</v>
      </c>
      <c r="T44" s="99"/>
      <c r="U44" s="99"/>
      <c r="V44" s="99"/>
      <c r="W44" s="99"/>
      <c r="Y44" s="99" t="s">
        <v>69</v>
      </c>
      <c r="Z44" s="99"/>
      <c r="AA44" s="99"/>
      <c r="AB44" s="99"/>
      <c r="AC44" s="99"/>
      <c r="AE44" s="99" t="s">
        <v>70</v>
      </c>
      <c r="AF44" s="99"/>
      <c r="AG44" s="99"/>
      <c r="AH44" s="99"/>
      <c r="AI44" s="99"/>
      <c r="AK44" s="99" t="s">
        <v>71</v>
      </c>
      <c r="AL44" s="99"/>
      <c r="AM44" s="99"/>
      <c r="AO44" s="100">
        <v>137550000</v>
      </c>
      <c r="AP44" s="100"/>
      <c r="AQ44" s="100"/>
      <c r="AS44" s="100">
        <v>500</v>
      </c>
      <c r="AT44" s="100"/>
      <c r="AV44" s="61" t="s">
        <v>114</v>
      </c>
    </row>
    <row r="45" spans="1:48" ht="21.75" customHeight="1">
      <c r="A45" s="61" t="s">
        <v>122</v>
      </c>
      <c r="C45" s="61" t="s">
        <v>69</v>
      </c>
      <c r="E45" s="61" t="s">
        <v>70</v>
      </c>
      <c r="G45" s="99" t="s">
        <v>71</v>
      </c>
      <c r="H45" s="99"/>
      <c r="I45" s="99"/>
      <c r="K45" s="100">
        <v>12192000</v>
      </c>
      <c r="L45" s="100"/>
      <c r="M45" s="100"/>
      <c r="O45" s="100">
        <v>3500</v>
      </c>
      <c r="P45" s="100"/>
      <c r="Q45" s="100"/>
      <c r="S45" s="99" t="s">
        <v>78</v>
      </c>
      <c r="T45" s="99"/>
      <c r="U45" s="99"/>
      <c r="V45" s="99"/>
      <c r="W45" s="99"/>
      <c r="Y45" s="99" t="s">
        <v>69</v>
      </c>
      <c r="Z45" s="99"/>
      <c r="AA45" s="99"/>
      <c r="AB45" s="99"/>
      <c r="AC45" s="99"/>
      <c r="AE45" s="99" t="s">
        <v>70</v>
      </c>
      <c r="AF45" s="99"/>
      <c r="AG45" s="99"/>
      <c r="AH45" s="99"/>
      <c r="AI45" s="99"/>
      <c r="AK45" s="99" t="s">
        <v>71</v>
      </c>
      <c r="AL45" s="99"/>
      <c r="AM45" s="99"/>
      <c r="AO45" s="100">
        <v>45724475</v>
      </c>
      <c r="AP45" s="100"/>
      <c r="AQ45" s="100"/>
      <c r="AS45" s="100">
        <v>2054</v>
      </c>
      <c r="AT45" s="100"/>
      <c r="AV45" s="61" t="s">
        <v>78</v>
      </c>
    </row>
    <row r="46" spans="1:48" ht="21.75" customHeight="1">
      <c r="A46" s="61" t="s">
        <v>123</v>
      </c>
      <c r="C46" s="61" t="s">
        <v>69</v>
      </c>
      <c r="E46" s="61" t="s">
        <v>70</v>
      </c>
      <c r="G46" s="99" t="s">
        <v>71</v>
      </c>
      <c r="H46" s="99"/>
      <c r="I46" s="99"/>
      <c r="K46" s="100">
        <v>5000000</v>
      </c>
      <c r="L46" s="100"/>
      <c r="M46" s="100"/>
      <c r="O46" s="100">
        <v>3000</v>
      </c>
      <c r="P46" s="100"/>
      <c r="Q46" s="100"/>
      <c r="S46" s="99" t="s">
        <v>72</v>
      </c>
      <c r="T46" s="99"/>
      <c r="U46" s="99"/>
      <c r="V46" s="99"/>
      <c r="W46" s="99"/>
      <c r="Y46" s="99" t="s">
        <v>69</v>
      </c>
      <c r="Z46" s="99"/>
      <c r="AA46" s="99"/>
      <c r="AB46" s="99"/>
      <c r="AC46" s="99"/>
      <c r="AE46" s="99" t="s">
        <v>70</v>
      </c>
      <c r="AF46" s="99"/>
      <c r="AG46" s="99"/>
      <c r="AH46" s="99"/>
      <c r="AI46" s="99"/>
      <c r="AK46" s="99" t="s">
        <v>71</v>
      </c>
      <c r="AL46" s="99"/>
      <c r="AM46" s="99"/>
      <c r="AO46" s="100">
        <v>5000000</v>
      </c>
      <c r="AP46" s="100"/>
      <c r="AQ46" s="100"/>
      <c r="AS46" s="100">
        <v>3000</v>
      </c>
      <c r="AT46" s="100"/>
      <c r="AV46" s="61" t="s">
        <v>72</v>
      </c>
    </row>
    <row r="47" spans="1:48" ht="21.75" customHeight="1">
      <c r="A47" s="61" t="s">
        <v>124</v>
      </c>
      <c r="C47" s="61" t="s">
        <v>69</v>
      </c>
      <c r="E47" s="61" t="s">
        <v>70</v>
      </c>
      <c r="G47" s="99" t="s">
        <v>71</v>
      </c>
      <c r="H47" s="99"/>
      <c r="I47" s="99"/>
      <c r="K47" s="100">
        <v>255000</v>
      </c>
      <c r="L47" s="100"/>
      <c r="M47" s="100"/>
      <c r="O47" s="100">
        <v>4500</v>
      </c>
      <c r="P47" s="100"/>
      <c r="Q47" s="100"/>
      <c r="S47" s="99" t="s">
        <v>82</v>
      </c>
      <c r="T47" s="99"/>
      <c r="U47" s="99"/>
      <c r="V47" s="99"/>
      <c r="W47" s="99"/>
      <c r="Y47" s="99" t="s">
        <v>69</v>
      </c>
      <c r="Z47" s="99"/>
      <c r="AA47" s="99"/>
      <c r="AB47" s="99"/>
      <c r="AC47" s="99"/>
      <c r="AE47" s="99" t="s">
        <v>71</v>
      </c>
      <c r="AF47" s="99"/>
      <c r="AG47" s="99"/>
      <c r="AH47" s="99"/>
      <c r="AI47" s="99"/>
      <c r="AK47" s="99" t="s">
        <v>71</v>
      </c>
      <c r="AL47" s="99"/>
      <c r="AM47" s="99"/>
      <c r="AO47" s="100">
        <v>0</v>
      </c>
      <c r="AP47" s="100"/>
      <c r="AQ47" s="100"/>
      <c r="AS47" s="100">
        <v>0</v>
      </c>
      <c r="AT47" s="100"/>
      <c r="AV47" s="61" t="s">
        <v>71</v>
      </c>
    </row>
    <row r="48" spans="1:48" ht="21.75" customHeight="1">
      <c r="A48" s="61" t="s">
        <v>125</v>
      </c>
      <c r="C48" s="61" t="s">
        <v>69</v>
      </c>
      <c r="E48" s="61" t="s">
        <v>70</v>
      </c>
      <c r="G48" s="99" t="s">
        <v>71</v>
      </c>
      <c r="H48" s="99"/>
      <c r="I48" s="99"/>
      <c r="K48" s="100">
        <v>115360000</v>
      </c>
      <c r="L48" s="100"/>
      <c r="M48" s="100"/>
      <c r="O48" s="100">
        <v>1350</v>
      </c>
      <c r="P48" s="100"/>
      <c r="Q48" s="100"/>
      <c r="S48" s="99" t="s">
        <v>116</v>
      </c>
      <c r="T48" s="99"/>
      <c r="U48" s="99"/>
      <c r="V48" s="99"/>
      <c r="W48" s="99"/>
      <c r="Y48" s="99" t="s">
        <v>69</v>
      </c>
      <c r="Z48" s="99"/>
      <c r="AA48" s="99"/>
      <c r="AB48" s="99"/>
      <c r="AC48" s="99"/>
      <c r="AE48" s="99" t="s">
        <v>71</v>
      </c>
      <c r="AF48" s="99"/>
      <c r="AG48" s="99"/>
      <c r="AH48" s="99"/>
      <c r="AI48" s="99"/>
      <c r="AK48" s="99" t="s">
        <v>71</v>
      </c>
      <c r="AL48" s="99"/>
      <c r="AM48" s="99"/>
      <c r="AO48" s="100">
        <v>0</v>
      </c>
      <c r="AP48" s="100"/>
      <c r="AQ48" s="100"/>
      <c r="AS48" s="100">
        <v>0</v>
      </c>
      <c r="AT48" s="100"/>
      <c r="AV48" s="61" t="s">
        <v>71</v>
      </c>
    </row>
    <row r="49" spans="1:48" ht="21.75" customHeight="1">
      <c r="A49" s="61" t="s">
        <v>126</v>
      </c>
      <c r="C49" s="61" t="s">
        <v>69</v>
      </c>
      <c r="E49" s="61" t="s">
        <v>70</v>
      </c>
      <c r="G49" s="99" t="s">
        <v>71</v>
      </c>
      <c r="H49" s="99"/>
      <c r="I49" s="99"/>
      <c r="K49" s="100">
        <v>2000000</v>
      </c>
      <c r="L49" s="100"/>
      <c r="M49" s="100"/>
      <c r="O49" s="100">
        <v>400</v>
      </c>
      <c r="P49" s="100"/>
      <c r="Q49" s="100"/>
      <c r="S49" s="99" t="s">
        <v>94</v>
      </c>
      <c r="T49" s="99"/>
      <c r="U49" s="99"/>
      <c r="V49" s="99"/>
      <c r="W49" s="99"/>
      <c r="Y49" s="99" t="s">
        <v>69</v>
      </c>
      <c r="Z49" s="99"/>
      <c r="AA49" s="99"/>
      <c r="AB49" s="99"/>
      <c r="AC49" s="99"/>
      <c r="AE49" s="99" t="s">
        <v>71</v>
      </c>
      <c r="AF49" s="99"/>
      <c r="AG49" s="99"/>
      <c r="AH49" s="99"/>
      <c r="AI49" s="99"/>
      <c r="AK49" s="99" t="s">
        <v>71</v>
      </c>
      <c r="AL49" s="99"/>
      <c r="AM49" s="99"/>
      <c r="AO49" s="100">
        <v>0</v>
      </c>
      <c r="AP49" s="100"/>
      <c r="AQ49" s="100"/>
      <c r="AS49" s="100">
        <v>0</v>
      </c>
      <c r="AT49" s="100"/>
      <c r="AV49" s="61" t="s">
        <v>71</v>
      </c>
    </row>
    <row r="50" spans="1:48" ht="21.75" customHeight="1">
      <c r="A50" s="61" t="s">
        <v>127</v>
      </c>
      <c r="C50" s="61" t="s">
        <v>69</v>
      </c>
      <c r="E50" s="61" t="s">
        <v>70</v>
      </c>
      <c r="G50" s="99" t="s">
        <v>71</v>
      </c>
      <c r="H50" s="99"/>
      <c r="I50" s="99"/>
      <c r="K50" s="100">
        <v>38637000</v>
      </c>
      <c r="L50" s="100"/>
      <c r="M50" s="100"/>
      <c r="O50" s="100">
        <v>3000</v>
      </c>
      <c r="P50" s="100"/>
      <c r="Q50" s="100"/>
      <c r="S50" s="99" t="s">
        <v>89</v>
      </c>
      <c r="T50" s="99"/>
      <c r="U50" s="99"/>
      <c r="V50" s="99"/>
      <c r="W50" s="99"/>
      <c r="Y50" s="99" t="s">
        <v>69</v>
      </c>
      <c r="Z50" s="99"/>
      <c r="AA50" s="99"/>
      <c r="AB50" s="99"/>
      <c r="AC50" s="99"/>
      <c r="AE50" s="99" t="s">
        <v>70</v>
      </c>
      <c r="AF50" s="99"/>
      <c r="AG50" s="99"/>
      <c r="AH50" s="99"/>
      <c r="AI50" s="99"/>
      <c r="AK50" s="99" t="s">
        <v>71</v>
      </c>
      <c r="AL50" s="99"/>
      <c r="AM50" s="99"/>
      <c r="AO50" s="100">
        <v>65922000</v>
      </c>
      <c r="AP50" s="100"/>
      <c r="AQ50" s="100"/>
      <c r="AS50" s="100">
        <v>3000</v>
      </c>
      <c r="AT50" s="100"/>
      <c r="AV50" s="61" t="s">
        <v>89</v>
      </c>
    </row>
    <row r="51" spans="1:48" ht="21.75" customHeight="1">
      <c r="A51" s="61" t="s">
        <v>128</v>
      </c>
      <c r="C51" s="61" t="s">
        <v>69</v>
      </c>
      <c r="E51" s="61" t="s">
        <v>70</v>
      </c>
      <c r="G51" s="99" t="s">
        <v>71</v>
      </c>
      <c r="H51" s="99"/>
      <c r="I51" s="99"/>
      <c r="K51" s="100">
        <v>97341000</v>
      </c>
      <c r="L51" s="100"/>
      <c r="M51" s="100"/>
      <c r="O51" s="100">
        <v>1450</v>
      </c>
      <c r="P51" s="100"/>
      <c r="Q51" s="100"/>
      <c r="S51" s="99" t="s">
        <v>116</v>
      </c>
      <c r="T51" s="99"/>
      <c r="U51" s="99"/>
      <c r="V51" s="99"/>
      <c r="W51" s="99"/>
      <c r="Y51" s="99" t="s">
        <v>69</v>
      </c>
      <c r="Z51" s="99"/>
      <c r="AA51" s="99"/>
      <c r="AB51" s="99"/>
      <c r="AC51" s="99"/>
      <c r="AE51" s="99" t="s">
        <v>71</v>
      </c>
      <c r="AF51" s="99"/>
      <c r="AG51" s="99"/>
      <c r="AH51" s="99"/>
      <c r="AI51" s="99"/>
      <c r="AK51" s="99" t="s">
        <v>71</v>
      </c>
      <c r="AL51" s="99"/>
      <c r="AM51" s="99"/>
      <c r="AO51" s="100">
        <v>0</v>
      </c>
      <c r="AP51" s="100"/>
      <c r="AQ51" s="100"/>
      <c r="AS51" s="100">
        <v>0</v>
      </c>
      <c r="AT51" s="100"/>
      <c r="AV51" s="61" t="s">
        <v>71</v>
      </c>
    </row>
    <row r="52" spans="1:48" ht="21.75" customHeight="1">
      <c r="A52" s="61" t="s">
        <v>129</v>
      </c>
      <c r="C52" s="61" t="s">
        <v>69</v>
      </c>
      <c r="E52" s="61" t="s">
        <v>70</v>
      </c>
      <c r="G52" s="99" t="s">
        <v>71</v>
      </c>
      <c r="H52" s="99"/>
      <c r="I52" s="99"/>
      <c r="K52" s="100">
        <v>5501000</v>
      </c>
      <c r="L52" s="100"/>
      <c r="M52" s="100"/>
      <c r="O52" s="100">
        <v>3500</v>
      </c>
      <c r="P52" s="100"/>
      <c r="Q52" s="100"/>
      <c r="S52" s="99" t="s">
        <v>116</v>
      </c>
      <c r="T52" s="99"/>
      <c r="U52" s="99"/>
      <c r="V52" s="99"/>
      <c r="W52" s="99"/>
      <c r="Y52" s="99" t="s">
        <v>69</v>
      </c>
      <c r="Z52" s="99"/>
      <c r="AA52" s="99"/>
      <c r="AB52" s="99"/>
      <c r="AC52" s="99"/>
      <c r="AE52" s="99" t="s">
        <v>71</v>
      </c>
      <c r="AF52" s="99"/>
      <c r="AG52" s="99"/>
      <c r="AH52" s="99"/>
      <c r="AI52" s="99"/>
      <c r="AK52" s="99" t="s">
        <v>71</v>
      </c>
      <c r="AL52" s="99"/>
      <c r="AM52" s="99"/>
      <c r="AO52" s="100">
        <v>0</v>
      </c>
      <c r="AP52" s="100"/>
      <c r="AQ52" s="100"/>
      <c r="AS52" s="100">
        <v>0</v>
      </c>
      <c r="AT52" s="100"/>
      <c r="AV52" s="61" t="s">
        <v>71</v>
      </c>
    </row>
    <row r="53" spans="1:48" ht="21.75" customHeight="1">
      <c r="A53" s="61" t="s">
        <v>130</v>
      </c>
      <c r="C53" s="61" t="s">
        <v>69</v>
      </c>
      <c r="E53" s="61" t="s">
        <v>70</v>
      </c>
      <c r="G53" s="99" t="s">
        <v>71</v>
      </c>
      <c r="H53" s="99"/>
      <c r="I53" s="99"/>
      <c r="K53" s="100">
        <v>70000</v>
      </c>
      <c r="L53" s="100"/>
      <c r="M53" s="100"/>
      <c r="O53" s="100">
        <v>2400</v>
      </c>
      <c r="P53" s="100"/>
      <c r="Q53" s="100"/>
      <c r="S53" s="99" t="s">
        <v>131</v>
      </c>
      <c r="T53" s="99"/>
      <c r="U53" s="99"/>
      <c r="V53" s="99"/>
      <c r="W53" s="99"/>
      <c r="Y53" s="99" t="s">
        <v>69</v>
      </c>
      <c r="Z53" s="99"/>
      <c r="AA53" s="99"/>
      <c r="AB53" s="99"/>
      <c r="AC53" s="99"/>
      <c r="AE53" s="99" t="s">
        <v>70</v>
      </c>
      <c r="AF53" s="99"/>
      <c r="AG53" s="99"/>
      <c r="AH53" s="99"/>
      <c r="AI53" s="99"/>
      <c r="AK53" s="99" t="s">
        <v>71</v>
      </c>
      <c r="AL53" s="99"/>
      <c r="AM53" s="99"/>
      <c r="AO53" s="100">
        <v>70000</v>
      </c>
      <c r="AP53" s="100"/>
      <c r="AQ53" s="100"/>
      <c r="AS53" s="100">
        <v>2400</v>
      </c>
      <c r="AT53" s="100"/>
      <c r="AV53" s="61" t="s">
        <v>131</v>
      </c>
    </row>
    <row r="54" spans="1:48" ht="21.75" customHeight="1">
      <c r="A54" s="61" t="s">
        <v>132</v>
      </c>
      <c r="C54" s="61" t="s">
        <v>69</v>
      </c>
      <c r="E54" s="61" t="s">
        <v>70</v>
      </c>
      <c r="G54" s="99" t="s">
        <v>71</v>
      </c>
      <c r="H54" s="99"/>
      <c r="I54" s="99"/>
      <c r="K54" s="100">
        <v>1188000</v>
      </c>
      <c r="L54" s="100"/>
      <c r="M54" s="100"/>
      <c r="O54" s="100">
        <v>400</v>
      </c>
      <c r="P54" s="100"/>
      <c r="Q54" s="100"/>
      <c r="S54" s="99" t="s">
        <v>75</v>
      </c>
      <c r="T54" s="99"/>
      <c r="U54" s="99"/>
      <c r="V54" s="99"/>
      <c r="W54" s="99"/>
      <c r="Y54" s="99" t="s">
        <v>69</v>
      </c>
      <c r="Z54" s="99"/>
      <c r="AA54" s="99"/>
      <c r="AB54" s="99"/>
      <c r="AC54" s="99"/>
      <c r="AE54" s="99" t="s">
        <v>70</v>
      </c>
      <c r="AF54" s="99"/>
      <c r="AG54" s="99"/>
      <c r="AH54" s="99"/>
      <c r="AI54" s="99"/>
      <c r="AK54" s="99" t="s">
        <v>71</v>
      </c>
      <c r="AL54" s="99"/>
      <c r="AM54" s="99"/>
      <c r="AO54" s="100">
        <v>2188000</v>
      </c>
      <c r="AP54" s="100"/>
      <c r="AQ54" s="100"/>
      <c r="AS54" s="100">
        <v>400</v>
      </c>
      <c r="AT54" s="100"/>
      <c r="AV54" s="61" t="s">
        <v>75</v>
      </c>
    </row>
    <row r="55" spans="1:48" ht="21.75" customHeight="1">
      <c r="A55" s="61" t="s">
        <v>133</v>
      </c>
      <c r="C55" s="61" t="s">
        <v>69</v>
      </c>
      <c r="E55" s="61" t="s">
        <v>70</v>
      </c>
      <c r="G55" s="99" t="s">
        <v>71</v>
      </c>
      <c r="H55" s="99"/>
      <c r="I55" s="99"/>
      <c r="K55" s="100">
        <v>13000000</v>
      </c>
      <c r="L55" s="100"/>
      <c r="M55" s="100"/>
      <c r="O55" s="100">
        <v>3750</v>
      </c>
      <c r="P55" s="100"/>
      <c r="Q55" s="100"/>
      <c r="S55" s="99" t="s">
        <v>72</v>
      </c>
      <c r="T55" s="99"/>
      <c r="U55" s="99"/>
      <c r="V55" s="99"/>
      <c r="W55" s="99"/>
      <c r="Y55" s="99" t="s">
        <v>69</v>
      </c>
      <c r="Z55" s="99"/>
      <c r="AA55" s="99"/>
      <c r="AB55" s="99"/>
      <c r="AC55" s="99"/>
      <c r="AE55" s="99" t="s">
        <v>70</v>
      </c>
      <c r="AF55" s="99"/>
      <c r="AG55" s="99"/>
      <c r="AH55" s="99"/>
      <c r="AI55" s="99"/>
      <c r="AK55" s="99" t="s">
        <v>71</v>
      </c>
      <c r="AL55" s="99"/>
      <c r="AM55" s="99"/>
      <c r="AO55" s="100">
        <v>13000000</v>
      </c>
      <c r="AP55" s="100"/>
      <c r="AQ55" s="100"/>
      <c r="AS55" s="100">
        <v>3750</v>
      </c>
      <c r="AT55" s="100"/>
      <c r="AV55" s="61" t="s">
        <v>72</v>
      </c>
    </row>
    <row r="56" spans="1:48" ht="21.75" customHeight="1">
      <c r="A56" s="61" t="s">
        <v>134</v>
      </c>
      <c r="C56" s="61" t="s">
        <v>69</v>
      </c>
      <c r="E56" s="61" t="s">
        <v>70</v>
      </c>
      <c r="G56" s="99" t="s">
        <v>71</v>
      </c>
      <c r="H56" s="99"/>
      <c r="I56" s="99"/>
      <c r="K56" s="100">
        <v>35365000</v>
      </c>
      <c r="L56" s="100"/>
      <c r="M56" s="100"/>
      <c r="O56" s="100">
        <v>1250</v>
      </c>
      <c r="P56" s="100"/>
      <c r="Q56" s="100"/>
      <c r="S56" s="99" t="s">
        <v>116</v>
      </c>
      <c r="T56" s="99"/>
      <c r="U56" s="99"/>
      <c r="V56" s="99"/>
      <c r="W56" s="99"/>
      <c r="Y56" s="99" t="s">
        <v>69</v>
      </c>
      <c r="Z56" s="99"/>
      <c r="AA56" s="99"/>
      <c r="AB56" s="99"/>
      <c r="AC56" s="99"/>
      <c r="AE56" s="99" t="s">
        <v>71</v>
      </c>
      <c r="AF56" s="99"/>
      <c r="AG56" s="99"/>
      <c r="AH56" s="99"/>
      <c r="AI56" s="99"/>
      <c r="AK56" s="99" t="s">
        <v>71</v>
      </c>
      <c r="AL56" s="99"/>
      <c r="AM56" s="99"/>
      <c r="AO56" s="100">
        <v>0</v>
      </c>
      <c r="AP56" s="100"/>
      <c r="AQ56" s="100"/>
      <c r="AS56" s="100">
        <v>0</v>
      </c>
      <c r="AT56" s="100"/>
      <c r="AV56" s="61" t="s">
        <v>71</v>
      </c>
    </row>
    <row r="57" spans="1:48" ht="21.75" customHeight="1">
      <c r="A57" s="61" t="s">
        <v>135</v>
      </c>
      <c r="C57" s="61" t="s">
        <v>69</v>
      </c>
      <c r="E57" s="61" t="s">
        <v>70</v>
      </c>
      <c r="G57" s="99" t="s">
        <v>71</v>
      </c>
      <c r="H57" s="99"/>
      <c r="I57" s="99"/>
      <c r="K57" s="100">
        <v>180000</v>
      </c>
      <c r="L57" s="100"/>
      <c r="M57" s="100"/>
      <c r="O57" s="100">
        <v>2200</v>
      </c>
      <c r="P57" s="100"/>
      <c r="Q57" s="100"/>
      <c r="S57" s="99" t="s">
        <v>136</v>
      </c>
      <c r="T57" s="99"/>
      <c r="U57" s="99"/>
      <c r="V57" s="99"/>
      <c r="W57" s="99"/>
      <c r="Y57" s="99" t="s">
        <v>69</v>
      </c>
      <c r="Z57" s="99"/>
      <c r="AA57" s="99"/>
      <c r="AB57" s="99"/>
      <c r="AC57" s="99"/>
      <c r="AE57" s="99" t="s">
        <v>70</v>
      </c>
      <c r="AF57" s="99"/>
      <c r="AG57" s="99"/>
      <c r="AH57" s="99"/>
      <c r="AI57" s="99"/>
      <c r="AK57" s="99" t="s">
        <v>71</v>
      </c>
      <c r="AL57" s="99"/>
      <c r="AM57" s="99"/>
      <c r="AO57" s="100">
        <v>180000</v>
      </c>
      <c r="AP57" s="100"/>
      <c r="AQ57" s="100"/>
      <c r="AS57" s="100">
        <v>2200</v>
      </c>
      <c r="AT57" s="100"/>
      <c r="AV57" s="61" t="s">
        <v>136</v>
      </c>
    </row>
    <row r="58" spans="1:48" ht="21.75" customHeight="1">
      <c r="A58" s="61" t="s">
        <v>137</v>
      </c>
      <c r="C58" s="61" t="s">
        <v>69</v>
      </c>
      <c r="E58" s="61" t="s">
        <v>70</v>
      </c>
      <c r="G58" s="99" t="s">
        <v>71</v>
      </c>
      <c r="H58" s="99"/>
      <c r="I58" s="99"/>
      <c r="K58" s="100">
        <v>3907000</v>
      </c>
      <c r="L58" s="100"/>
      <c r="M58" s="100"/>
      <c r="O58" s="100">
        <v>600</v>
      </c>
      <c r="P58" s="100"/>
      <c r="Q58" s="100"/>
      <c r="S58" s="99" t="s">
        <v>75</v>
      </c>
      <c r="T58" s="99"/>
      <c r="U58" s="99"/>
      <c r="V58" s="99"/>
      <c r="W58" s="99"/>
      <c r="Y58" s="99" t="s">
        <v>69</v>
      </c>
      <c r="Z58" s="99"/>
      <c r="AA58" s="99"/>
      <c r="AB58" s="99"/>
      <c r="AC58" s="99"/>
      <c r="AE58" s="99" t="s">
        <v>71</v>
      </c>
      <c r="AF58" s="99"/>
      <c r="AG58" s="99"/>
      <c r="AH58" s="99"/>
      <c r="AI58" s="99"/>
      <c r="AK58" s="99" t="s">
        <v>71</v>
      </c>
      <c r="AL58" s="99"/>
      <c r="AM58" s="99"/>
      <c r="AO58" s="100">
        <v>0</v>
      </c>
      <c r="AP58" s="100"/>
      <c r="AQ58" s="100"/>
      <c r="AS58" s="100">
        <v>0</v>
      </c>
      <c r="AT58" s="100"/>
      <c r="AV58" s="61" t="s">
        <v>71</v>
      </c>
    </row>
    <row r="59" spans="1:48" ht="21.75" customHeight="1">
      <c r="A59" s="61" t="s">
        <v>138</v>
      </c>
      <c r="C59" s="61" t="s">
        <v>69</v>
      </c>
      <c r="E59" s="61" t="s">
        <v>70</v>
      </c>
      <c r="G59" s="99" t="s">
        <v>71</v>
      </c>
      <c r="H59" s="99"/>
      <c r="I59" s="99"/>
      <c r="K59" s="100">
        <v>35320000</v>
      </c>
      <c r="L59" s="100"/>
      <c r="M59" s="100"/>
      <c r="O59" s="100">
        <v>600</v>
      </c>
      <c r="P59" s="100"/>
      <c r="Q59" s="100"/>
      <c r="S59" s="99" t="s">
        <v>114</v>
      </c>
      <c r="T59" s="99"/>
      <c r="U59" s="99"/>
      <c r="V59" s="99"/>
      <c r="W59" s="99"/>
      <c r="Y59" s="99" t="s">
        <v>69</v>
      </c>
      <c r="Z59" s="99"/>
      <c r="AA59" s="99"/>
      <c r="AB59" s="99"/>
      <c r="AC59" s="99"/>
      <c r="AE59" s="99" t="s">
        <v>70</v>
      </c>
      <c r="AF59" s="99"/>
      <c r="AG59" s="99"/>
      <c r="AH59" s="99"/>
      <c r="AI59" s="99"/>
      <c r="AK59" s="99" t="s">
        <v>71</v>
      </c>
      <c r="AL59" s="99"/>
      <c r="AM59" s="99"/>
      <c r="AO59" s="100">
        <v>33569000</v>
      </c>
      <c r="AP59" s="100"/>
      <c r="AQ59" s="100"/>
      <c r="AS59" s="100">
        <v>600</v>
      </c>
      <c r="AT59" s="100"/>
      <c r="AV59" s="61" t="s">
        <v>114</v>
      </c>
    </row>
    <row r="60" spans="1:48" ht="21.75" customHeight="1">
      <c r="A60" s="61" t="s">
        <v>139</v>
      </c>
      <c r="C60" s="61" t="s">
        <v>69</v>
      </c>
      <c r="E60" s="61" t="s">
        <v>70</v>
      </c>
      <c r="G60" s="99" t="s">
        <v>71</v>
      </c>
      <c r="H60" s="99"/>
      <c r="I60" s="99"/>
      <c r="K60" s="100">
        <v>5890000</v>
      </c>
      <c r="L60" s="100"/>
      <c r="M60" s="100"/>
      <c r="O60" s="100">
        <v>850</v>
      </c>
      <c r="P60" s="100"/>
      <c r="Q60" s="100"/>
      <c r="S60" s="99" t="s">
        <v>116</v>
      </c>
      <c r="T60" s="99"/>
      <c r="U60" s="99"/>
      <c r="V60" s="99"/>
      <c r="W60" s="99"/>
      <c r="Y60" s="99" t="s">
        <v>69</v>
      </c>
      <c r="Z60" s="99"/>
      <c r="AA60" s="99"/>
      <c r="AB60" s="99"/>
      <c r="AC60" s="99"/>
      <c r="AE60" s="99" t="s">
        <v>71</v>
      </c>
      <c r="AF60" s="99"/>
      <c r="AG60" s="99"/>
      <c r="AH60" s="99"/>
      <c r="AI60" s="99"/>
      <c r="AK60" s="99" t="s">
        <v>71</v>
      </c>
      <c r="AL60" s="99"/>
      <c r="AM60" s="99"/>
      <c r="AO60" s="100">
        <v>0</v>
      </c>
      <c r="AP60" s="100"/>
      <c r="AQ60" s="100"/>
      <c r="AS60" s="100">
        <v>0</v>
      </c>
      <c r="AT60" s="100"/>
      <c r="AV60" s="61" t="s">
        <v>71</v>
      </c>
    </row>
    <row r="61" spans="1:48" ht="21.75" customHeight="1">
      <c r="A61" s="61" t="s">
        <v>140</v>
      </c>
      <c r="C61" s="61" t="s">
        <v>69</v>
      </c>
      <c r="E61" s="61" t="s">
        <v>70</v>
      </c>
      <c r="G61" s="99" t="s">
        <v>71</v>
      </c>
      <c r="H61" s="99"/>
      <c r="I61" s="99"/>
      <c r="K61" s="100">
        <v>100527000</v>
      </c>
      <c r="L61" s="100"/>
      <c r="M61" s="100"/>
      <c r="O61" s="100">
        <v>500</v>
      </c>
      <c r="P61" s="100"/>
      <c r="Q61" s="100"/>
      <c r="S61" s="99" t="s">
        <v>75</v>
      </c>
      <c r="T61" s="99"/>
      <c r="U61" s="99"/>
      <c r="V61" s="99"/>
      <c r="W61" s="99"/>
      <c r="Y61" s="99" t="s">
        <v>69</v>
      </c>
      <c r="Z61" s="99"/>
      <c r="AA61" s="99"/>
      <c r="AB61" s="99"/>
      <c r="AC61" s="99"/>
      <c r="AE61" s="99" t="s">
        <v>70</v>
      </c>
      <c r="AF61" s="99"/>
      <c r="AG61" s="99"/>
      <c r="AH61" s="99"/>
      <c r="AI61" s="99"/>
      <c r="AK61" s="99" t="s">
        <v>71</v>
      </c>
      <c r="AL61" s="99"/>
      <c r="AM61" s="99"/>
      <c r="AO61" s="100">
        <v>88527000</v>
      </c>
      <c r="AP61" s="100"/>
      <c r="AQ61" s="100"/>
      <c r="AS61" s="100">
        <v>500</v>
      </c>
      <c r="AT61" s="100"/>
      <c r="AV61" s="61" t="s">
        <v>75</v>
      </c>
    </row>
    <row r="62" spans="1:48" ht="21.75" customHeight="1">
      <c r="A62" s="61" t="s">
        <v>141</v>
      </c>
      <c r="C62" s="61" t="s">
        <v>69</v>
      </c>
      <c r="E62" s="61" t="s">
        <v>70</v>
      </c>
      <c r="G62" s="99" t="s">
        <v>71</v>
      </c>
      <c r="H62" s="99"/>
      <c r="I62" s="99"/>
      <c r="K62" s="100">
        <v>1523000</v>
      </c>
      <c r="L62" s="100"/>
      <c r="M62" s="100"/>
      <c r="O62" s="100">
        <v>1150</v>
      </c>
      <c r="P62" s="100"/>
      <c r="Q62" s="100"/>
      <c r="S62" s="99" t="s">
        <v>116</v>
      </c>
      <c r="T62" s="99"/>
      <c r="U62" s="99"/>
      <c r="V62" s="99"/>
      <c r="W62" s="99"/>
      <c r="Y62" s="99" t="s">
        <v>69</v>
      </c>
      <c r="Z62" s="99"/>
      <c r="AA62" s="99"/>
      <c r="AB62" s="99"/>
      <c r="AC62" s="99"/>
      <c r="AE62" s="99" t="s">
        <v>71</v>
      </c>
      <c r="AF62" s="99"/>
      <c r="AG62" s="99"/>
      <c r="AH62" s="99"/>
      <c r="AI62" s="99"/>
      <c r="AK62" s="99" t="s">
        <v>71</v>
      </c>
      <c r="AL62" s="99"/>
      <c r="AM62" s="99"/>
      <c r="AO62" s="100">
        <v>0</v>
      </c>
      <c r="AP62" s="100"/>
      <c r="AQ62" s="100"/>
      <c r="AS62" s="100">
        <v>0</v>
      </c>
      <c r="AT62" s="100"/>
      <c r="AV62" s="61" t="s">
        <v>71</v>
      </c>
    </row>
    <row r="63" spans="1:48" ht="21.75" customHeight="1">
      <c r="A63" s="61" t="s">
        <v>142</v>
      </c>
      <c r="C63" s="61" t="s">
        <v>69</v>
      </c>
      <c r="E63" s="61" t="s">
        <v>70</v>
      </c>
      <c r="G63" s="99" t="s">
        <v>71</v>
      </c>
      <c r="H63" s="99"/>
      <c r="I63" s="99"/>
      <c r="K63" s="100">
        <v>300000</v>
      </c>
      <c r="L63" s="100"/>
      <c r="M63" s="100"/>
      <c r="O63" s="100">
        <v>2600</v>
      </c>
      <c r="P63" s="100"/>
      <c r="Q63" s="100"/>
      <c r="S63" s="99" t="s">
        <v>72</v>
      </c>
      <c r="T63" s="99"/>
      <c r="U63" s="99"/>
      <c r="V63" s="99"/>
      <c r="W63" s="99"/>
      <c r="Y63" s="99" t="s">
        <v>69</v>
      </c>
      <c r="Z63" s="99"/>
      <c r="AA63" s="99"/>
      <c r="AB63" s="99"/>
      <c r="AC63" s="99"/>
      <c r="AE63" s="99" t="s">
        <v>70</v>
      </c>
      <c r="AF63" s="99"/>
      <c r="AG63" s="99"/>
      <c r="AH63" s="99"/>
      <c r="AI63" s="99"/>
      <c r="AK63" s="99" t="s">
        <v>71</v>
      </c>
      <c r="AL63" s="99"/>
      <c r="AM63" s="99"/>
      <c r="AO63" s="100">
        <v>3124000</v>
      </c>
      <c r="AP63" s="100"/>
      <c r="AQ63" s="100"/>
      <c r="AS63" s="100">
        <v>2600</v>
      </c>
      <c r="AT63" s="100"/>
      <c r="AV63" s="61" t="s">
        <v>72</v>
      </c>
    </row>
    <row r="64" spans="1:48" ht="21.75" customHeight="1">
      <c r="A64" s="61" t="s">
        <v>143</v>
      </c>
      <c r="C64" s="61" t="s">
        <v>69</v>
      </c>
      <c r="E64" s="61" t="s">
        <v>70</v>
      </c>
      <c r="G64" s="99" t="s">
        <v>71</v>
      </c>
      <c r="H64" s="99"/>
      <c r="I64" s="99"/>
      <c r="K64" s="100">
        <v>9000</v>
      </c>
      <c r="L64" s="100"/>
      <c r="M64" s="100"/>
      <c r="O64" s="100">
        <v>2800</v>
      </c>
      <c r="P64" s="100"/>
      <c r="Q64" s="100"/>
      <c r="S64" s="99" t="s">
        <v>89</v>
      </c>
      <c r="T64" s="99"/>
      <c r="U64" s="99"/>
      <c r="V64" s="99"/>
      <c r="W64" s="99"/>
      <c r="Y64" s="99" t="s">
        <v>69</v>
      </c>
      <c r="Z64" s="99"/>
      <c r="AA64" s="99"/>
      <c r="AB64" s="99"/>
      <c r="AC64" s="99"/>
      <c r="AE64" s="99" t="s">
        <v>70</v>
      </c>
      <c r="AF64" s="99"/>
      <c r="AG64" s="99"/>
      <c r="AH64" s="99"/>
      <c r="AI64" s="99"/>
      <c r="AK64" s="99" t="s">
        <v>71</v>
      </c>
      <c r="AL64" s="99"/>
      <c r="AM64" s="99"/>
      <c r="AO64" s="100">
        <v>9000</v>
      </c>
      <c r="AP64" s="100"/>
      <c r="AQ64" s="100"/>
      <c r="AS64" s="100">
        <v>2800</v>
      </c>
      <c r="AT64" s="100"/>
      <c r="AV64" s="61" t="s">
        <v>89</v>
      </c>
    </row>
    <row r="65" spans="1:48" ht="21.75" customHeight="1">
      <c r="A65" s="61" t="s">
        <v>144</v>
      </c>
      <c r="C65" s="61" t="s">
        <v>69</v>
      </c>
      <c r="E65" s="61" t="s">
        <v>70</v>
      </c>
      <c r="G65" s="99" t="s">
        <v>71</v>
      </c>
      <c r="H65" s="99"/>
      <c r="I65" s="99"/>
      <c r="K65" s="100">
        <v>53742000</v>
      </c>
      <c r="L65" s="100"/>
      <c r="M65" s="100"/>
      <c r="O65" s="100">
        <v>3250</v>
      </c>
      <c r="P65" s="100"/>
      <c r="Q65" s="100"/>
      <c r="S65" s="99" t="s">
        <v>82</v>
      </c>
      <c r="T65" s="99"/>
      <c r="U65" s="99"/>
      <c r="V65" s="99"/>
      <c r="W65" s="99"/>
      <c r="Y65" s="99" t="s">
        <v>69</v>
      </c>
      <c r="Z65" s="99"/>
      <c r="AA65" s="99"/>
      <c r="AB65" s="99"/>
      <c r="AC65" s="99"/>
      <c r="AE65" s="99" t="s">
        <v>71</v>
      </c>
      <c r="AF65" s="99"/>
      <c r="AG65" s="99"/>
      <c r="AH65" s="99"/>
      <c r="AI65" s="99"/>
      <c r="AK65" s="99" t="s">
        <v>71</v>
      </c>
      <c r="AL65" s="99"/>
      <c r="AM65" s="99"/>
      <c r="AO65" s="100">
        <v>0</v>
      </c>
      <c r="AP65" s="100"/>
      <c r="AQ65" s="100"/>
      <c r="AS65" s="100">
        <v>0</v>
      </c>
      <c r="AT65" s="100"/>
      <c r="AV65" s="61" t="s">
        <v>71</v>
      </c>
    </row>
    <row r="66" spans="1:48" ht="21.75" customHeight="1">
      <c r="A66" s="61" t="s">
        <v>145</v>
      </c>
      <c r="C66" s="61" t="s">
        <v>69</v>
      </c>
      <c r="E66" s="61" t="s">
        <v>70</v>
      </c>
      <c r="G66" s="99" t="s">
        <v>71</v>
      </c>
      <c r="H66" s="99"/>
      <c r="I66" s="99"/>
      <c r="K66" s="100">
        <v>5000</v>
      </c>
      <c r="L66" s="100"/>
      <c r="M66" s="100"/>
      <c r="O66" s="100">
        <v>2000</v>
      </c>
      <c r="P66" s="100"/>
      <c r="Q66" s="100"/>
      <c r="S66" s="99" t="s">
        <v>89</v>
      </c>
      <c r="T66" s="99"/>
      <c r="U66" s="99"/>
      <c r="V66" s="99"/>
      <c r="W66" s="99"/>
      <c r="Y66" s="99" t="s">
        <v>69</v>
      </c>
      <c r="Z66" s="99"/>
      <c r="AA66" s="99"/>
      <c r="AB66" s="99"/>
      <c r="AC66" s="99"/>
      <c r="AE66" s="99" t="s">
        <v>70</v>
      </c>
      <c r="AF66" s="99"/>
      <c r="AG66" s="99"/>
      <c r="AH66" s="99"/>
      <c r="AI66" s="99"/>
      <c r="AK66" s="99" t="s">
        <v>71</v>
      </c>
      <c r="AL66" s="99"/>
      <c r="AM66" s="99"/>
      <c r="AO66" s="100">
        <v>5000</v>
      </c>
      <c r="AP66" s="100"/>
      <c r="AQ66" s="100"/>
      <c r="AS66" s="100">
        <v>2000</v>
      </c>
      <c r="AT66" s="100"/>
      <c r="AV66" s="61" t="s">
        <v>89</v>
      </c>
    </row>
    <row r="67" spans="1:48" ht="21.75" customHeight="1">
      <c r="A67" s="61" t="s">
        <v>146</v>
      </c>
      <c r="C67" s="61" t="s">
        <v>69</v>
      </c>
      <c r="E67" s="61" t="s">
        <v>70</v>
      </c>
      <c r="G67" s="99" t="s">
        <v>71</v>
      </c>
      <c r="H67" s="99"/>
      <c r="I67" s="99"/>
      <c r="K67" s="100">
        <v>3050000</v>
      </c>
      <c r="L67" s="100"/>
      <c r="M67" s="100"/>
      <c r="O67" s="100">
        <v>1100</v>
      </c>
      <c r="P67" s="100"/>
      <c r="Q67" s="100"/>
      <c r="S67" s="99" t="s">
        <v>75</v>
      </c>
      <c r="T67" s="99"/>
      <c r="U67" s="99"/>
      <c r="V67" s="99"/>
      <c r="W67" s="99"/>
      <c r="Y67" s="99" t="s">
        <v>69</v>
      </c>
      <c r="Z67" s="99"/>
      <c r="AA67" s="99"/>
      <c r="AB67" s="99"/>
      <c r="AC67" s="99"/>
      <c r="AE67" s="99" t="s">
        <v>70</v>
      </c>
      <c r="AF67" s="99"/>
      <c r="AG67" s="99"/>
      <c r="AH67" s="99"/>
      <c r="AI67" s="99"/>
      <c r="AK67" s="99" t="s">
        <v>71</v>
      </c>
      <c r="AL67" s="99"/>
      <c r="AM67" s="99"/>
      <c r="AO67" s="100">
        <v>3050000</v>
      </c>
      <c r="AP67" s="100"/>
      <c r="AQ67" s="100"/>
      <c r="AS67" s="100">
        <v>1100</v>
      </c>
      <c r="AT67" s="100"/>
      <c r="AV67" s="61" t="s">
        <v>75</v>
      </c>
    </row>
    <row r="68" spans="1:48" ht="21.75" customHeight="1">
      <c r="A68" s="61" t="s">
        <v>147</v>
      </c>
      <c r="C68" s="61" t="s">
        <v>69</v>
      </c>
      <c r="E68" s="61" t="s">
        <v>70</v>
      </c>
      <c r="G68" s="99" t="s">
        <v>71</v>
      </c>
      <c r="H68" s="99"/>
      <c r="I68" s="99"/>
      <c r="K68" s="100">
        <v>23806000</v>
      </c>
      <c r="L68" s="100"/>
      <c r="M68" s="100"/>
      <c r="O68" s="100">
        <v>2600</v>
      </c>
      <c r="P68" s="100"/>
      <c r="Q68" s="100"/>
      <c r="S68" s="99" t="s">
        <v>94</v>
      </c>
      <c r="T68" s="99"/>
      <c r="U68" s="99"/>
      <c r="V68" s="99"/>
      <c r="W68" s="99"/>
      <c r="Y68" s="99" t="s">
        <v>69</v>
      </c>
      <c r="Z68" s="99"/>
      <c r="AA68" s="99"/>
      <c r="AB68" s="99"/>
      <c r="AC68" s="99"/>
      <c r="AE68" s="99" t="s">
        <v>71</v>
      </c>
      <c r="AF68" s="99"/>
      <c r="AG68" s="99"/>
      <c r="AH68" s="99"/>
      <c r="AI68" s="99"/>
      <c r="AK68" s="99" t="s">
        <v>71</v>
      </c>
      <c r="AL68" s="99"/>
      <c r="AM68" s="99"/>
      <c r="AO68" s="100">
        <v>0</v>
      </c>
      <c r="AP68" s="100"/>
      <c r="AQ68" s="100"/>
      <c r="AS68" s="100">
        <v>0</v>
      </c>
      <c r="AT68" s="100"/>
      <c r="AV68" s="61" t="s">
        <v>71</v>
      </c>
    </row>
    <row r="69" spans="1:48" ht="21.75" customHeight="1">
      <c r="A69" s="61" t="s">
        <v>148</v>
      </c>
      <c r="C69" s="61" t="s">
        <v>69</v>
      </c>
      <c r="E69" s="61" t="s">
        <v>70</v>
      </c>
      <c r="G69" s="99" t="s">
        <v>71</v>
      </c>
      <c r="H69" s="99"/>
      <c r="I69" s="99"/>
      <c r="K69" s="100">
        <v>200000</v>
      </c>
      <c r="L69" s="100"/>
      <c r="M69" s="100"/>
      <c r="O69" s="100">
        <v>900</v>
      </c>
      <c r="P69" s="100"/>
      <c r="Q69" s="100"/>
      <c r="S69" s="99" t="s">
        <v>75</v>
      </c>
      <c r="T69" s="99"/>
      <c r="U69" s="99"/>
      <c r="V69" s="99"/>
      <c r="W69" s="99"/>
      <c r="Y69" s="99" t="s">
        <v>69</v>
      </c>
      <c r="Z69" s="99"/>
      <c r="AA69" s="99"/>
      <c r="AB69" s="99"/>
      <c r="AC69" s="99"/>
      <c r="AE69" s="99" t="s">
        <v>70</v>
      </c>
      <c r="AF69" s="99"/>
      <c r="AG69" s="99"/>
      <c r="AH69" s="99"/>
      <c r="AI69" s="99"/>
      <c r="AK69" s="99" t="s">
        <v>71</v>
      </c>
      <c r="AL69" s="99"/>
      <c r="AM69" s="99"/>
      <c r="AO69" s="100">
        <v>200000</v>
      </c>
      <c r="AP69" s="100"/>
      <c r="AQ69" s="100"/>
      <c r="AS69" s="100">
        <v>900</v>
      </c>
      <c r="AT69" s="100"/>
      <c r="AV69" s="61" t="s">
        <v>75</v>
      </c>
    </row>
    <row r="70" spans="1:48" ht="21.75" customHeight="1">
      <c r="A70" s="61" t="s">
        <v>149</v>
      </c>
      <c r="C70" s="61" t="s">
        <v>69</v>
      </c>
      <c r="E70" s="61" t="s">
        <v>70</v>
      </c>
      <c r="G70" s="99" t="s">
        <v>71</v>
      </c>
      <c r="H70" s="99"/>
      <c r="I70" s="99"/>
      <c r="K70" s="100">
        <v>1706000</v>
      </c>
      <c r="L70" s="100"/>
      <c r="M70" s="100"/>
      <c r="O70" s="100">
        <v>2800</v>
      </c>
      <c r="P70" s="100"/>
      <c r="Q70" s="100"/>
      <c r="S70" s="99" t="s">
        <v>94</v>
      </c>
      <c r="T70" s="99"/>
      <c r="U70" s="99"/>
      <c r="V70" s="99"/>
      <c r="W70" s="99"/>
      <c r="Y70" s="99" t="s">
        <v>69</v>
      </c>
      <c r="Z70" s="99"/>
      <c r="AA70" s="99"/>
      <c r="AB70" s="99"/>
      <c r="AC70" s="99"/>
      <c r="AE70" s="99" t="s">
        <v>71</v>
      </c>
      <c r="AF70" s="99"/>
      <c r="AG70" s="99"/>
      <c r="AH70" s="99"/>
      <c r="AI70" s="99"/>
      <c r="AK70" s="99" t="s">
        <v>71</v>
      </c>
      <c r="AL70" s="99"/>
      <c r="AM70" s="99"/>
      <c r="AO70" s="100">
        <v>0</v>
      </c>
      <c r="AP70" s="100"/>
      <c r="AQ70" s="100"/>
      <c r="AS70" s="100">
        <v>0</v>
      </c>
      <c r="AT70" s="100"/>
      <c r="AV70" s="61" t="s">
        <v>71</v>
      </c>
    </row>
    <row r="71" spans="1:48" ht="21.75" customHeight="1">
      <c r="A71" s="61" t="s">
        <v>150</v>
      </c>
      <c r="C71" s="61" t="s">
        <v>69</v>
      </c>
      <c r="E71" s="61" t="s">
        <v>70</v>
      </c>
      <c r="G71" s="99" t="s">
        <v>71</v>
      </c>
      <c r="H71" s="99"/>
      <c r="I71" s="99"/>
      <c r="K71" s="100">
        <v>2000000</v>
      </c>
      <c r="L71" s="100"/>
      <c r="M71" s="100"/>
      <c r="O71" s="100">
        <v>1200</v>
      </c>
      <c r="P71" s="100"/>
      <c r="Q71" s="100"/>
      <c r="S71" s="99" t="s">
        <v>110</v>
      </c>
      <c r="T71" s="99"/>
      <c r="U71" s="99"/>
      <c r="V71" s="99"/>
      <c r="W71" s="99"/>
      <c r="Y71" s="99" t="s">
        <v>69</v>
      </c>
      <c r="Z71" s="99"/>
      <c r="AA71" s="99"/>
      <c r="AB71" s="99"/>
      <c r="AC71" s="99"/>
      <c r="AE71" s="99" t="s">
        <v>70</v>
      </c>
      <c r="AF71" s="99"/>
      <c r="AG71" s="99"/>
      <c r="AH71" s="99"/>
      <c r="AI71" s="99"/>
      <c r="AK71" s="99" t="s">
        <v>71</v>
      </c>
      <c r="AL71" s="99"/>
      <c r="AM71" s="99"/>
      <c r="AO71" s="100">
        <v>82924000</v>
      </c>
      <c r="AP71" s="100"/>
      <c r="AQ71" s="100"/>
      <c r="AS71" s="100">
        <v>1200</v>
      </c>
      <c r="AT71" s="100"/>
      <c r="AV71" s="61" t="s">
        <v>110</v>
      </c>
    </row>
    <row r="72" spans="1:48" ht="21.75" customHeight="1">
      <c r="A72" s="61" t="s">
        <v>151</v>
      </c>
      <c r="C72" s="61" t="s">
        <v>69</v>
      </c>
      <c r="E72" s="61" t="s">
        <v>70</v>
      </c>
      <c r="G72" s="99" t="s">
        <v>71</v>
      </c>
      <c r="H72" s="99"/>
      <c r="I72" s="99"/>
      <c r="K72" s="100">
        <v>1183000</v>
      </c>
      <c r="L72" s="100"/>
      <c r="M72" s="100"/>
      <c r="O72" s="100">
        <v>1050</v>
      </c>
      <c r="P72" s="100"/>
      <c r="Q72" s="100"/>
      <c r="S72" s="99" t="s">
        <v>116</v>
      </c>
      <c r="T72" s="99"/>
      <c r="U72" s="99"/>
      <c r="V72" s="99"/>
      <c r="W72" s="99"/>
      <c r="Y72" s="99" t="s">
        <v>69</v>
      </c>
      <c r="Z72" s="99"/>
      <c r="AA72" s="99"/>
      <c r="AB72" s="99"/>
      <c r="AC72" s="99"/>
      <c r="AE72" s="99" t="s">
        <v>71</v>
      </c>
      <c r="AF72" s="99"/>
      <c r="AG72" s="99"/>
      <c r="AH72" s="99"/>
      <c r="AI72" s="99"/>
      <c r="AK72" s="99" t="s">
        <v>71</v>
      </c>
      <c r="AL72" s="99"/>
      <c r="AM72" s="99"/>
      <c r="AO72" s="100">
        <v>0</v>
      </c>
      <c r="AP72" s="100"/>
      <c r="AQ72" s="100"/>
      <c r="AS72" s="100">
        <v>0</v>
      </c>
      <c r="AT72" s="100"/>
      <c r="AV72" s="61" t="s">
        <v>71</v>
      </c>
    </row>
    <row r="73" spans="1:48" ht="21.75" customHeight="1">
      <c r="A73" s="61" t="s">
        <v>152</v>
      </c>
      <c r="C73" s="61" t="s">
        <v>69</v>
      </c>
      <c r="E73" s="61" t="s">
        <v>70</v>
      </c>
      <c r="G73" s="99" t="s">
        <v>71</v>
      </c>
      <c r="H73" s="99"/>
      <c r="I73" s="99"/>
      <c r="K73" s="100">
        <v>21108000</v>
      </c>
      <c r="L73" s="100"/>
      <c r="M73" s="100"/>
      <c r="O73" s="100">
        <v>3250</v>
      </c>
      <c r="P73" s="100"/>
      <c r="Q73" s="100"/>
      <c r="S73" s="99" t="s">
        <v>89</v>
      </c>
      <c r="T73" s="99"/>
      <c r="U73" s="99"/>
      <c r="V73" s="99"/>
      <c r="W73" s="99"/>
      <c r="Y73" s="99" t="s">
        <v>69</v>
      </c>
      <c r="Z73" s="99"/>
      <c r="AA73" s="99"/>
      <c r="AB73" s="99"/>
      <c r="AC73" s="99"/>
      <c r="AE73" s="99" t="s">
        <v>70</v>
      </c>
      <c r="AF73" s="99"/>
      <c r="AG73" s="99"/>
      <c r="AH73" s="99"/>
      <c r="AI73" s="99"/>
      <c r="AK73" s="99" t="s">
        <v>71</v>
      </c>
      <c r="AL73" s="99"/>
      <c r="AM73" s="99"/>
      <c r="AO73" s="100">
        <v>41692000</v>
      </c>
      <c r="AP73" s="100"/>
      <c r="AQ73" s="100"/>
      <c r="AS73" s="100">
        <v>3250</v>
      </c>
      <c r="AT73" s="100"/>
      <c r="AV73" s="61" t="s">
        <v>89</v>
      </c>
    </row>
    <row r="74" spans="1:48" ht="21.75" customHeight="1">
      <c r="A74" s="61" t="s">
        <v>153</v>
      </c>
      <c r="C74" s="61" t="s">
        <v>69</v>
      </c>
      <c r="E74" s="61" t="s">
        <v>70</v>
      </c>
      <c r="G74" s="99" t="s">
        <v>71</v>
      </c>
      <c r="H74" s="99"/>
      <c r="I74" s="99"/>
      <c r="K74" s="100">
        <v>14100000</v>
      </c>
      <c r="L74" s="100"/>
      <c r="M74" s="100"/>
      <c r="O74" s="100">
        <v>1200</v>
      </c>
      <c r="P74" s="100"/>
      <c r="Q74" s="100"/>
      <c r="S74" s="99" t="s">
        <v>136</v>
      </c>
      <c r="T74" s="99"/>
      <c r="U74" s="99"/>
      <c r="V74" s="99"/>
      <c r="W74" s="99"/>
      <c r="Y74" s="99" t="s">
        <v>69</v>
      </c>
      <c r="Z74" s="99"/>
      <c r="AA74" s="99"/>
      <c r="AB74" s="99"/>
      <c r="AC74" s="99"/>
      <c r="AE74" s="99" t="s">
        <v>70</v>
      </c>
      <c r="AF74" s="99"/>
      <c r="AG74" s="99"/>
      <c r="AH74" s="99"/>
      <c r="AI74" s="99"/>
      <c r="AK74" s="99" t="s">
        <v>71</v>
      </c>
      <c r="AL74" s="99"/>
      <c r="AM74" s="99"/>
      <c r="AO74" s="100">
        <v>13101000</v>
      </c>
      <c r="AP74" s="100"/>
      <c r="AQ74" s="100"/>
      <c r="AS74" s="100">
        <v>1200</v>
      </c>
      <c r="AT74" s="100"/>
      <c r="AV74" s="61" t="s">
        <v>136</v>
      </c>
    </row>
    <row r="75" spans="1:48" ht="21.75" customHeight="1">
      <c r="A75" s="61" t="s">
        <v>154</v>
      </c>
      <c r="C75" s="61" t="s">
        <v>69</v>
      </c>
      <c r="E75" s="61" t="s">
        <v>70</v>
      </c>
      <c r="G75" s="99" t="s">
        <v>71</v>
      </c>
      <c r="H75" s="99"/>
      <c r="I75" s="99"/>
      <c r="K75" s="100">
        <v>13000000</v>
      </c>
      <c r="L75" s="100"/>
      <c r="M75" s="100"/>
      <c r="O75" s="100">
        <v>1300</v>
      </c>
      <c r="P75" s="100"/>
      <c r="Q75" s="100"/>
      <c r="S75" s="99" t="s">
        <v>75</v>
      </c>
      <c r="T75" s="99"/>
      <c r="U75" s="99"/>
      <c r="V75" s="99"/>
      <c r="W75" s="99"/>
      <c r="Y75" s="99" t="s">
        <v>69</v>
      </c>
      <c r="Z75" s="99"/>
      <c r="AA75" s="99"/>
      <c r="AB75" s="99"/>
      <c r="AC75" s="99"/>
      <c r="AE75" s="99" t="s">
        <v>70</v>
      </c>
      <c r="AF75" s="99"/>
      <c r="AG75" s="99"/>
      <c r="AH75" s="99"/>
      <c r="AI75" s="99"/>
      <c r="AK75" s="99" t="s">
        <v>71</v>
      </c>
      <c r="AL75" s="99"/>
      <c r="AM75" s="99"/>
      <c r="AO75" s="100">
        <v>59447000</v>
      </c>
      <c r="AP75" s="100"/>
      <c r="AQ75" s="100"/>
      <c r="AS75" s="100">
        <v>1300</v>
      </c>
      <c r="AT75" s="100"/>
      <c r="AV75" s="61" t="s">
        <v>75</v>
      </c>
    </row>
    <row r="76" spans="1:48" ht="21.75" customHeight="1">
      <c r="A76" s="61" t="s">
        <v>155</v>
      </c>
      <c r="C76" s="61" t="s">
        <v>69</v>
      </c>
      <c r="E76" s="61" t="s">
        <v>70</v>
      </c>
      <c r="G76" s="99" t="s">
        <v>71</v>
      </c>
      <c r="H76" s="99"/>
      <c r="I76" s="99"/>
      <c r="K76" s="100">
        <v>22801000</v>
      </c>
      <c r="L76" s="100"/>
      <c r="M76" s="100"/>
      <c r="O76" s="100">
        <v>2200</v>
      </c>
      <c r="P76" s="100"/>
      <c r="Q76" s="100"/>
      <c r="S76" s="99" t="s">
        <v>82</v>
      </c>
      <c r="T76" s="99"/>
      <c r="U76" s="99"/>
      <c r="V76" s="99"/>
      <c r="W76" s="99"/>
      <c r="Y76" s="99" t="s">
        <v>69</v>
      </c>
      <c r="Z76" s="99"/>
      <c r="AA76" s="99"/>
      <c r="AB76" s="99"/>
      <c r="AC76" s="99"/>
      <c r="AE76" s="99" t="s">
        <v>71</v>
      </c>
      <c r="AF76" s="99"/>
      <c r="AG76" s="99"/>
      <c r="AH76" s="99"/>
      <c r="AI76" s="99"/>
      <c r="AK76" s="99" t="s">
        <v>71</v>
      </c>
      <c r="AL76" s="99"/>
      <c r="AM76" s="99"/>
      <c r="AO76" s="100">
        <v>0</v>
      </c>
      <c r="AP76" s="100"/>
      <c r="AQ76" s="100"/>
      <c r="AS76" s="100">
        <v>0</v>
      </c>
      <c r="AT76" s="100"/>
      <c r="AV76" s="61" t="s">
        <v>71</v>
      </c>
    </row>
    <row r="77" spans="1:48" ht="21.75" customHeight="1">
      <c r="A77" s="61" t="s">
        <v>156</v>
      </c>
      <c r="C77" s="61" t="s">
        <v>69</v>
      </c>
      <c r="E77" s="61" t="s">
        <v>70</v>
      </c>
      <c r="G77" s="99" t="s">
        <v>71</v>
      </c>
      <c r="H77" s="99"/>
      <c r="I77" s="99"/>
      <c r="K77" s="100">
        <v>1825000</v>
      </c>
      <c r="L77" s="100"/>
      <c r="M77" s="100"/>
      <c r="O77" s="100">
        <v>300</v>
      </c>
      <c r="P77" s="100"/>
      <c r="Q77" s="100"/>
      <c r="S77" s="99" t="s">
        <v>94</v>
      </c>
      <c r="T77" s="99"/>
      <c r="U77" s="99"/>
      <c r="V77" s="99"/>
      <c r="W77" s="99"/>
      <c r="Y77" s="99" t="s">
        <v>69</v>
      </c>
      <c r="Z77" s="99"/>
      <c r="AA77" s="99"/>
      <c r="AB77" s="99"/>
      <c r="AC77" s="99"/>
      <c r="AE77" s="99" t="s">
        <v>71</v>
      </c>
      <c r="AF77" s="99"/>
      <c r="AG77" s="99"/>
      <c r="AH77" s="99"/>
      <c r="AI77" s="99"/>
      <c r="AK77" s="99" t="s">
        <v>71</v>
      </c>
      <c r="AL77" s="99"/>
      <c r="AM77" s="99"/>
      <c r="AO77" s="100">
        <v>0</v>
      </c>
      <c r="AP77" s="100"/>
      <c r="AQ77" s="100"/>
      <c r="AS77" s="100">
        <v>0</v>
      </c>
      <c r="AT77" s="100"/>
      <c r="AV77" s="61" t="s">
        <v>71</v>
      </c>
    </row>
    <row r="78" spans="1:48" ht="21.75" customHeight="1">
      <c r="A78" s="61" t="s">
        <v>157</v>
      </c>
      <c r="C78" s="61" t="s">
        <v>69</v>
      </c>
      <c r="E78" s="61" t="s">
        <v>71</v>
      </c>
      <c r="G78" s="99" t="s">
        <v>71</v>
      </c>
      <c r="H78" s="99"/>
      <c r="I78" s="99"/>
      <c r="K78" s="100">
        <v>0</v>
      </c>
      <c r="L78" s="100"/>
      <c r="M78" s="100"/>
      <c r="O78" s="100">
        <v>0</v>
      </c>
      <c r="P78" s="100"/>
      <c r="Q78" s="100"/>
      <c r="S78" s="99" t="s">
        <v>71</v>
      </c>
      <c r="T78" s="99"/>
      <c r="U78" s="99"/>
      <c r="V78" s="99"/>
      <c r="W78" s="99"/>
      <c r="Y78" s="99" t="s">
        <v>69</v>
      </c>
      <c r="Z78" s="99"/>
      <c r="AA78" s="99"/>
      <c r="AB78" s="99"/>
      <c r="AC78" s="99"/>
      <c r="AE78" s="99" t="s">
        <v>70</v>
      </c>
      <c r="AF78" s="99"/>
      <c r="AG78" s="99"/>
      <c r="AH78" s="99"/>
      <c r="AI78" s="99"/>
      <c r="AK78" s="99" t="s">
        <v>71</v>
      </c>
      <c r="AL78" s="99"/>
      <c r="AM78" s="99"/>
      <c r="AO78" s="100">
        <v>24013000</v>
      </c>
      <c r="AP78" s="100"/>
      <c r="AQ78" s="100"/>
      <c r="AS78" s="100">
        <v>500</v>
      </c>
      <c r="AT78" s="100"/>
      <c r="AV78" s="61" t="s">
        <v>87</v>
      </c>
    </row>
    <row r="79" spans="1:48" ht="21.75" customHeight="1">
      <c r="A79" s="61" t="s">
        <v>158</v>
      </c>
      <c r="C79" s="61" t="s">
        <v>69</v>
      </c>
      <c r="E79" s="61" t="s">
        <v>71</v>
      </c>
      <c r="G79" s="99" t="s">
        <v>71</v>
      </c>
      <c r="H79" s="99"/>
      <c r="I79" s="99"/>
      <c r="K79" s="100">
        <v>0</v>
      </c>
      <c r="L79" s="100"/>
      <c r="M79" s="100"/>
      <c r="O79" s="100">
        <v>0</v>
      </c>
      <c r="P79" s="100"/>
      <c r="Q79" s="100"/>
      <c r="S79" s="99" t="s">
        <v>71</v>
      </c>
      <c r="T79" s="99"/>
      <c r="U79" s="99"/>
      <c r="V79" s="99"/>
      <c r="W79" s="99"/>
      <c r="Y79" s="99" t="s">
        <v>69</v>
      </c>
      <c r="Z79" s="99"/>
      <c r="AA79" s="99"/>
      <c r="AB79" s="99"/>
      <c r="AC79" s="99"/>
      <c r="AE79" s="99" t="s">
        <v>70</v>
      </c>
      <c r="AF79" s="99"/>
      <c r="AG79" s="99"/>
      <c r="AH79" s="99"/>
      <c r="AI79" s="99"/>
      <c r="AK79" s="99" t="s">
        <v>71</v>
      </c>
      <c r="AL79" s="99"/>
      <c r="AM79" s="99"/>
      <c r="AO79" s="100">
        <v>6585000</v>
      </c>
      <c r="AP79" s="100"/>
      <c r="AQ79" s="100"/>
      <c r="AS79" s="100">
        <v>422</v>
      </c>
      <c r="AT79" s="100"/>
      <c r="AV79" s="61" t="s">
        <v>159</v>
      </c>
    </row>
    <row r="80" spans="1:48" ht="21.75" customHeight="1">
      <c r="A80" s="61" t="s">
        <v>160</v>
      </c>
      <c r="C80" s="61" t="s">
        <v>69</v>
      </c>
      <c r="E80" s="61" t="s">
        <v>71</v>
      </c>
      <c r="G80" s="99" t="s">
        <v>71</v>
      </c>
      <c r="H80" s="99"/>
      <c r="I80" s="99"/>
      <c r="K80" s="100">
        <v>0</v>
      </c>
      <c r="L80" s="100"/>
      <c r="M80" s="100"/>
      <c r="O80" s="100">
        <v>0</v>
      </c>
      <c r="P80" s="100"/>
      <c r="Q80" s="100"/>
      <c r="S80" s="99" t="s">
        <v>71</v>
      </c>
      <c r="T80" s="99"/>
      <c r="U80" s="99"/>
      <c r="V80" s="99"/>
      <c r="W80" s="99"/>
      <c r="Y80" s="99" t="s">
        <v>69</v>
      </c>
      <c r="Z80" s="99"/>
      <c r="AA80" s="99"/>
      <c r="AB80" s="99"/>
      <c r="AC80" s="99"/>
      <c r="AE80" s="99" t="s">
        <v>70</v>
      </c>
      <c r="AF80" s="99"/>
      <c r="AG80" s="99"/>
      <c r="AH80" s="99"/>
      <c r="AI80" s="99"/>
      <c r="AK80" s="99" t="s">
        <v>71</v>
      </c>
      <c r="AL80" s="99"/>
      <c r="AM80" s="99"/>
      <c r="AO80" s="100">
        <v>1111000</v>
      </c>
      <c r="AP80" s="100"/>
      <c r="AQ80" s="100"/>
      <c r="AS80" s="100">
        <v>422</v>
      </c>
      <c r="AT80" s="100"/>
      <c r="AV80" s="61" t="s">
        <v>161</v>
      </c>
    </row>
    <row r="81" spans="1:48" ht="21.75" customHeight="1">
      <c r="A81" s="61" t="s">
        <v>162</v>
      </c>
      <c r="C81" s="61" t="s">
        <v>69</v>
      </c>
      <c r="E81" s="61" t="s">
        <v>71</v>
      </c>
      <c r="G81" s="99" t="s">
        <v>71</v>
      </c>
      <c r="H81" s="99"/>
      <c r="I81" s="99"/>
      <c r="K81" s="100">
        <v>0</v>
      </c>
      <c r="L81" s="100"/>
      <c r="M81" s="100"/>
      <c r="O81" s="100">
        <v>0</v>
      </c>
      <c r="P81" s="100"/>
      <c r="Q81" s="100"/>
      <c r="S81" s="99" t="s">
        <v>71</v>
      </c>
      <c r="T81" s="99"/>
      <c r="U81" s="99"/>
      <c r="V81" s="99"/>
      <c r="W81" s="99"/>
      <c r="Y81" s="99" t="s">
        <v>69</v>
      </c>
      <c r="Z81" s="99"/>
      <c r="AA81" s="99"/>
      <c r="AB81" s="99"/>
      <c r="AC81" s="99"/>
      <c r="AE81" s="99" t="s">
        <v>70</v>
      </c>
      <c r="AF81" s="99"/>
      <c r="AG81" s="99"/>
      <c r="AH81" s="99"/>
      <c r="AI81" s="99"/>
      <c r="AK81" s="99" t="s">
        <v>71</v>
      </c>
      <c r="AL81" s="99"/>
      <c r="AM81" s="99"/>
      <c r="AO81" s="100">
        <v>20000000</v>
      </c>
      <c r="AP81" s="100"/>
      <c r="AQ81" s="100"/>
      <c r="AS81" s="100">
        <v>1300</v>
      </c>
      <c r="AT81" s="100"/>
      <c r="AV81" s="61" t="s">
        <v>110</v>
      </c>
    </row>
    <row r="82" spans="1:48" ht="21.75" customHeight="1">
      <c r="A82" s="61" t="s">
        <v>163</v>
      </c>
      <c r="C82" s="61" t="s">
        <v>69</v>
      </c>
      <c r="E82" s="61" t="s">
        <v>71</v>
      </c>
      <c r="G82" s="99" t="s">
        <v>71</v>
      </c>
      <c r="H82" s="99"/>
      <c r="I82" s="99"/>
      <c r="K82" s="100">
        <v>0</v>
      </c>
      <c r="L82" s="100"/>
      <c r="M82" s="100"/>
      <c r="O82" s="100">
        <v>0</v>
      </c>
      <c r="P82" s="100"/>
      <c r="Q82" s="100"/>
      <c r="S82" s="99" t="s">
        <v>71</v>
      </c>
      <c r="T82" s="99"/>
      <c r="U82" s="99"/>
      <c r="V82" s="99"/>
      <c r="W82" s="99"/>
      <c r="Y82" s="99" t="s">
        <v>69</v>
      </c>
      <c r="Z82" s="99"/>
      <c r="AA82" s="99"/>
      <c r="AB82" s="99"/>
      <c r="AC82" s="99"/>
      <c r="AE82" s="99" t="s">
        <v>70</v>
      </c>
      <c r="AF82" s="99"/>
      <c r="AG82" s="99"/>
      <c r="AH82" s="99"/>
      <c r="AI82" s="99"/>
      <c r="AK82" s="99" t="s">
        <v>71</v>
      </c>
      <c r="AL82" s="99"/>
      <c r="AM82" s="99"/>
      <c r="AO82" s="100">
        <v>753000</v>
      </c>
      <c r="AP82" s="100"/>
      <c r="AQ82" s="100"/>
      <c r="AS82" s="100">
        <v>392</v>
      </c>
      <c r="AT82" s="100"/>
      <c r="AV82" s="61" t="s">
        <v>161</v>
      </c>
    </row>
    <row r="83" spans="1:48" ht="21.75" customHeight="1">
      <c r="A83" s="61" t="s">
        <v>164</v>
      </c>
      <c r="C83" s="61" t="s">
        <v>69</v>
      </c>
      <c r="E83" s="61" t="s">
        <v>71</v>
      </c>
      <c r="G83" s="99" t="s">
        <v>71</v>
      </c>
      <c r="H83" s="99"/>
      <c r="I83" s="99"/>
      <c r="K83" s="100">
        <v>0</v>
      </c>
      <c r="L83" s="100"/>
      <c r="M83" s="100"/>
      <c r="O83" s="100">
        <v>0</v>
      </c>
      <c r="P83" s="100"/>
      <c r="Q83" s="100"/>
      <c r="S83" s="99" t="s">
        <v>71</v>
      </c>
      <c r="T83" s="99"/>
      <c r="U83" s="99"/>
      <c r="V83" s="99"/>
      <c r="W83" s="99"/>
      <c r="Y83" s="99" t="s">
        <v>69</v>
      </c>
      <c r="Z83" s="99"/>
      <c r="AA83" s="99"/>
      <c r="AB83" s="99"/>
      <c r="AC83" s="99"/>
      <c r="AE83" s="99" t="s">
        <v>70</v>
      </c>
      <c r="AF83" s="99"/>
      <c r="AG83" s="99"/>
      <c r="AH83" s="99"/>
      <c r="AI83" s="99"/>
      <c r="AK83" s="99" t="s">
        <v>71</v>
      </c>
      <c r="AL83" s="99"/>
      <c r="AM83" s="99"/>
      <c r="AO83" s="100">
        <v>2000000</v>
      </c>
      <c r="AP83" s="100"/>
      <c r="AQ83" s="100"/>
      <c r="AS83" s="100">
        <v>500</v>
      </c>
      <c r="AT83" s="100"/>
      <c r="AV83" s="61" t="s">
        <v>165</v>
      </c>
    </row>
    <row r="84" spans="1:48" ht="21.75" customHeight="1">
      <c r="A84" s="61" t="s">
        <v>166</v>
      </c>
      <c r="C84" s="61" t="s">
        <v>69</v>
      </c>
      <c r="E84" s="61" t="s">
        <v>71</v>
      </c>
      <c r="G84" s="99" t="s">
        <v>71</v>
      </c>
      <c r="H84" s="99"/>
      <c r="I84" s="99"/>
      <c r="K84" s="100">
        <v>0</v>
      </c>
      <c r="L84" s="100"/>
      <c r="M84" s="100"/>
      <c r="O84" s="100">
        <v>0</v>
      </c>
      <c r="P84" s="100"/>
      <c r="Q84" s="100"/>
      <c r="S84" s="99" t="s">
        <v>71</v>
      </c>
      <c r="T84" s="99"/>
      <c r="U84" s="99"/>
      <c r="V84" s="99"/>
      <c r="W84" s="99"/>
      <c r="Y84" s="99" t="s">
        <v>69</v>
      </c>
      <c r="Z84" s="99"/>
      <c r="AA84" s="99"/>
      <c r="AB84" s="99"/>
      <c r="AC84" s="99"/>
      <c r="AE84" s="99" t="s">
        <v>70</v>
      </c>
      <c r="AF84" s="99"/>
      <c r="AG84" s="99"/>
      <c r="AH84" s="99"/>
      <c r="AI84" s="99"/>
      <c r="AK84" s="99" t="s">
        <v>71</v>
      </c>
      <c r="AL84" s="99"/>
      <c r="AM84" s="99"/>
      <c r="AO84" s="100">
        <v>6150000</v>
      </c>
      <c r="AP84" s="100"/>
      <c r="AQ84" s="100"/>
      <c r="AS84" s="100">
        <v>362</v>
      </c>
      <c r="AT84" s="100"/>
      <c r="AV84" s="61" t="s">
        <v>78</v>
      </c>
    </row>
    <row r="85" spans="1:48" ht="21.75" customHeight="1">
      <c r="A85" s="61" t="s">
        <v>167</v>
      </c>
      <c r="C85" s="61" t="s">
        <v>69</v>
      </c>
      <c r="E85" s="61" t="s">
        <v>71</v>
      </c>
      <c r="G85" s="99" t="s">
        <v>71</v>
      </c>
      <c r="H85" s="99"/>
      <c r="I85" s="99"/>
      <c r="K85" s="100">
        <v>0</v>
      </c>
      <c r="L85" s="100"/>
      <c r="M85" s="100"/>
      <c r="O85" s="100">
        <v>0</v>
      </c>
      <c r="P85" s="100"/>
      <c r="Q85" s="100"/>
      <c r="S85" s="99" t="s">
        <v>71</v>
      </c>
      <c r="T85" s="99"/>
      <c r="U85" s="99"/>
      <c r="V85" s="99"/>
      <c r="W85" s="99"/>
      <c r="Y85" s="99" t="s">
        <v>69</v>
      </c>
      <c r="Z85" s="99"/>
      <c r="AA85" s="99"/>
      <c r="AB85" s="99"/>
      <c r="AC85" s="99"/>
      <c r="AE85" s="99" t="s">
        <v>70</v>
      </c>
      <c r="AF85" s="99"/>
      <c r="AG85" s="99"/>
      <c r="AH85" s="99"/>
      <c r="AI85" s="99"/>
      <c r="AK85" s="99" t="s">
        <v>71</v>
      </c>
      <c r="AL85" s="99"/>
      <c r="AM85" s="99"/>
      <c r="AO85" s="100">
        <v>43009000</v>
      </c>
      <c r="AP85" s="100"/>
      <c r="AQ85" s="100"/>
      <c r="AS85" s="100">
        <v>1200</v>
      </c>
      <c r="AT85" s="100"/>
      <c r="AV85" s="61" t="s">
        <v>75</v>
      </c>
    </row>
    <row r="86" spans="1:48" ht="21.75" customHeight="1">
      <c r="A86" s="61" t="s">
        <v>168</v>
      </c>
      <c r="C86" s="61" t="s">
        <v>69</v>
      </c>
      <c r="E86" s="61" t="s">
        <v>71</v>
      </c>
      <c r="G86" s="99" t="s">
        <v>71</v>
      </c>
      <c r="H86" s="99"/>
      <c r="I86" s="99"/>
      <c r="K86" s="100">
        <v>0</v>
      </c>
      <c r="L86" s="100"/>
      <c r="M86" s="100"/>
      <c r="O86" s="100">
        <v>0</v>
      </c>
      <c r="P86" s="100"/>
      <c r="Q86" s="100"/>
      <c r="S86" s="99" t="s">
        <v>71</v>
      </c>
      <c r="T86" s="99"/>
      <c r="U86" s="99"/>
      <c r="V86" s="99"/>
      <c r="W86" s="99"/>
      <c r="Y86" s="99" t="s">
        <v>69</v>
      </c>
      <c r="Z86" s="99"/>
      <c r="AA86" s="99"/>
      <c r="AB86" s="99"/>
      <c r="AC86" s="99"/>
      <c r="AE86" s="99" t="s">
        <v>70</v>
      </c>
      <c r="AF86" s="99"/>
      <c r="AG86" s="99"/>
      <c r="AH86" s="99"/>
      <c r="AI86" s="99"/>
      <c r="AK86" s="99" t="s">
        <v>71</v>
      </c>
      <c r="AL86" s="99"/>
      <c r="AM86" s="99"/>
      <c r="AO86" s="100">
        <v>15000000</v>
      </c>
      <c r="AP86" s="100"/>
      <c r="AQ86" s="100"/>
      <c r="AS86" s="100">
        <v>1400</v>
      </c>
      <c r="AT86" s="100"/>
      <c r="AV86" s="61" t="s">
        <v>110</v>
      </c>
    </row>
    <row r="87" spans="1:48" ht="21.75" customHeight="1">
      <c r="A87" s="61" t="s">
        <v>169</v>
      </c>
      <c r="C87" s="61" t="s">
        <v>69</v>
      </c>
      <c r="E87" s="61" t="s">
        <v>71</v>
      </c>
      <c r="G87" s="99" t="s">
        <v>71</v>
      </c>
      <c r="H87" s="99"/>
      <c r="I87" s="99"/>
      <c r="K87" s="100">
        <v>0</v>
      </c>
      <c r="L87" s="100"/>
      <c r="M87" s="100"/>
      <c r="O87" s="100">
        <v>0</v>
      </c>
      <c r="P87" s="100"/>
      <c r="Q87" s="100"/>
      <c r="S87" s="99" t="s">
        <v>71</v>
      </c>
      <c r="T87" s="99"/>
      <c r="U87" s="99"/>
      <c r="V87" s="99"/>
      <c r="W87" s="99"/>
      <c r="Y87" s="99" t="s">
        <v>69</v>
      </c>
      <c r="Z87" s="99"/>
      <c r="AA87" s="99"/>
      <c r="AB87" s="99"/>
      <c r="AC87" s="99"/>
      <c r="AE87" s="99" t="s">
        <v>70</v>
      </c>
      <c r="AF87" s="99"/>
      <c r="AG87" s="99"/>
      <c r="AH87" s="99"/>
      <c r="AI87" s="99"/>
      <c r="AK87" s="99" t="s">
        <v>71</v>
      </c>
      <c r="AL87" s="99"/>
      <c r="AM87" s="99"/>
      <c r="AO87" s="100">
        <v>2916000</v>
      </c>
      <c r="AP87" s="100"/>
      <c r="AQ87" s="100"/>
      <c r="AS87" s="100">
        <v>4000</v>
      </c>
      <c r="AT87" s="100"/>
      <c r="AV87" s="61" t="s">
        <v>131</v>
      </c>
    </row>
    <row r="88" spans="1:48" ht="21.75" customHeight="1">
      <c r="A88" s="61" t="s">
        <v>170</v>
      </c>
      <c r="C88" s="61" t="s">
        <v>69</v>
      </c>
      <c r="E88" s="61" t="s">
        <v>71</v>
      </c>
      <c r="G88" s="99" t="s">
        <v>71</v>
      </c>
      <c r="H88" s="99"/>
      <c r="I88" s="99"/>
      <c r="K88" s="100">
        <v>0</v>
      </c>
      <c r="L88" s="100"/>
      <c r="M88" s="100"/>
      <c r="O88" s="100">
        <v>0</v>
      </c>
      <c r="P88" s="100"/>
      <c r="Q88" s="100"/>
      <c r="S88" s="99" t="s">
        <v>71</v>
      </c>
      <c r="T88" s="99"/>
      <c r="U88" s="99"/>
      <c r="V88" s="99"/>
      <c r="W88" s="99"/>
      <c r="Y88" s="99" t="s">
        <v>69</v>
      </c>
      <c r="Z88" s="99"/>
      <c r="AA88" s="99"/>
      <c r="AB88" s="99"/>
      <c r="AC88" s="99"/>
      <c r="AE88" s="99" t="s">
        <v>70</v>
      </c>
      <c r="AF88" s="99"/>
      <c r="AG88" s="99"/>
      <c r="AH88" s="99"/>
      <c r="AI88" s="99"/>
      <c r="AK88" s="99" t="s">
        <v>71</v>
      </c>
      <c r="AL88" s="99"/>
      <c r="AM88" s="99"/>
      <c r="AO88" s="100">
        <v>305016</v>
      </c>
      <c r="AP88" s="100"/>
      <c r="AQ88" s="100"/>
      <c r="AS88" s="100">
        <v>2347</v>
      </c>
      <c r="AT88" s="100"/>
      <c r="AV88" s="61" t="s">
        <v>78</v>
      </c>
    </row>
    <row r="89" spans="1:48" ht="21.75" customHeight="1">
      <c r="A89" s="61" t="s">
        <v>171</v>
      </c>
      <c r="C89" s="61" t="s">
        <v>69</v>
      </c>
      <c r="E89" s="61" t="s">
        <v>71</v>
      </c>
      <c r="G89" s="99" t="s">
        <v>71</v>
      </c>
      <c r="H89" s="99"/>
      <c r="I89" s="99"/>
      <c r="K89" s="100">
        <v>0</v>
      </c>
      <c r="L89" s="100"/>
      <c r="M89" s="100"/>
      <c r="O89" s="100">
        <v>0</v>
      </c>
      <c r="P89" s="100"/>
      <c r="Q89" s="100"/>
      <c r="S89" s="99" t="s">
        <v>71</v>
      </c>
      <c r="T89" s="99"/>
      <c r="U89" s="99"/>
      <c r="V89" s="99"/>
      <c r="W89" s="99"/>
      <c r="Y89" s="99" t="s">
        <v>69</v>
      </c>
      <c r="Z89" s="99"/>
      <c r="AA89" s="99"/>
      <c r="AB89" s="99"/>
      <c r="AC89" s="99"/>
      <c r="AE89" s="99" t="s">
        <v>70</v>
      </c>
      <c r="AF89" s="99"/>
      <c r="AG89" s="99"/>
      <c r="AH89" s="99"/>
      <c r="AI89" s="99"/>
      <c r="AK89" s="99" t="s">
        <v>71</v>
      </c>
      <c r="AL89" s="99"/>
      <c r="AM89" s="99"/>
      <c r="AO89" s="100">
        <v>1470552</v>
      </c>
      <c r="AP89" s="100"/>
      <c r="AQ89" s="100"/>
      <c r="AS89" s="100">
        <v>2200</v>
      </c>
      <c r="AT89" s="100"/>
      <c r="AV89" s="61" t="s">
        <v>78</v>
      </c>
    </row>
    <row r="90" spans="1:48" ht="21.75" customHeight="1">
      <c r="A90" s="61" t="s">
        <v>172</v>
      </c>
      <c r="C90" s="61" t="s">
        <v>69</v>
      </c>
      <c r="E90" s="61" t="s">
        <v>71</v>
      </c>
      <c r="G90" s="99" t="s">
        <v>71</v>
      </c>
      <c r="H90" s="99"/>
      <c r="I90" s="99"/>
      <c r="K90" s="100">
        <v>0</v>
      </c>
      <c r="L90" s="100"/>
      <c r="M90" s="100"/>
      <c r="O90" s="100">
        <v>0</v>
      </c>
      <c r="P90" s="100"/>
      <c r="Q90" s="100"/>
      <c r="S90" s="99" t="s">
        <v>71</v>
      </c>
      <c r="T90" s="99"/>
      <c r="U90" s="99"/>
      <c r="V90" s="99"/>
      <c r="W90" s="99"/>
      <c r="Y90" s="99" t="s">
        <v>69</v>
      </c>
      <c r="Z90" s="99"/>
      <c r="AA90" s="99"/>
      <c r="AB90" s="99"/>
      <c r="AC90" s="99"/>
      <c r="AE90" s="99" t="s">
        <v>70</v>
      </c>
      <c r="AF90" s="99"/>
      <c r="AG90" s="99"/>
      <c r="AH90" s="99"/>
      <c r="AI90" s="99"/>
      <c r="AK90" s="99" t="s">
        <v>71</v>
      </c>
      <c r="AL90" s="99"/>
      <c r="AM90" s="99"/>
      <c r="AO90" s="100">
        <v>2000000</v>
      </c>
      <c r="AP90" s="100"/>
      <c r="AQ90" s="100"/>
      <c r="AS90" s="100">
        <v>338</v>
      </c>
      <c r="AT90" s="100"/>
      <c r="AV90" s="61" t="s">
        <v>159</v>
      </c>
    </row>
    <row r="91" spans="1:48" ht="21.75" customHeight="1">
      <c r="A91" s="61" t="s">
        <v>173</v>
      </c>
      <c r="C91" s="61" t="s">
        <v>69</v>
      </c>
      <c r="E91" s="61" t="s">
        <v>71</v>
      </c>
      <c r="G91" s="99" t="s">
        <v>71</v>
      </c>
      <c r="H91" s="99"/>
      <c r="I91" s="99"/>
      <c r="K91" s="100">
        <v>0</v>
      </c>
      <c r="L91" s="100"/>
      <c r="M91" s="100"/>
      <c r="O91" s="100">
        <v>0</v>
      </c>
      <c r="P91" s="100"/>
      <c r="Q91" s="100"/>
      <c r="S91" s="99" t="s">
        <v>71</v>
      </c>
      <c r="T91" s="99"/>
      <c r="U91" s="99"/>
      <c r="V91" s="99"/>
      <c r="W91" s="99"/>
      <c r="Y91" s="99" t="s">
        <v>69</v>
      </c>
      <c r="Z91" s="99"/>
      <c r="AA91" s="99"/>
      <c r="AB91" s="99"/>
      <c r="AC91" s="99"/>
      <c r="AE91" s="99" t="s">
        <v>70</v>
      </c>
      <c r="AF91" s="99"/>
      <c r="AG91" s="99"/>
      <c r="AH91" s="99"/>
      <c r="AI91" s="99"/>
      <c r="AK91" s="99" t="s">
        <v>71</v>
      </c>
      <c r="AL91" s="99"/>
      <c r="AM91" s="99"/>
      <c r="AO91" s="100">
        <v>13475000</v>
      </c>
      <c r="AP91" s="100"/>
      <c r="AQ91" s="100"/>
      <c r="AS91" s="100">
        <v>400</v>
      </c>
      <c r="AT91" s="100"/>
      <c r="AV91" s="61" t="s">
        <v>165</v>
      </c>
    </row>
    <row r="92" spans="1:48" ht="21.75" customHeight="1">
      <c r="A92" s="61" t="s">
        <v>174</v>
      </c>
      <c r="C92" s="61" t="s">
        <v>69</v>
      </c>
      <c r="E92" s="61" t="s">
        <v>71</v>
      </c>
      <c r="G92" s="99" t="s">
        <v>71</v>
      </c>
      <c r="H92" s="99"/>
      <c r="I92" s="99"/>
      <c r="K92" s="100">
        <v>0</v>
      </c>
      <c r="L92" s="100"/>
      <c r="M92" s="100"/>
      <c r="O92" s="100">
        <v>0</v>
      </c>
      <c r="P92" s="100"/>
      <c r="Q92" s="100"/>
      <c r="S92" s="99" t="s">
        <v>71</v>
      </c>
      <c r="T92" s="99"/>
      <c r="U92" s="99"/>
      <c r="V92" s="99"/>
      <c r="W92" s="99"/>
      <c r="Y92" s="99" t="s">
        <v>69</v>
      </c>
      <c r="Z92" s="99"/>
      <c r="AA92" s="99"/>
      <c r="AB92" s="99"/>
      <c r="AC92" s="99"/>
      <c r="AE92" s="99" t="s">
        <v>70</v>
      </c>
      <c r="AF92" s="99"/>
      <c r="AG92" s="99"/>
      <c r="AH92" s="99"/>
      <c r="AI92" s="99"/>
      <c r="AK92" s="99" t="s">
        <v>71</v>
      </c>
      <c r="AL92" s="99"/>
      <c r="AM92" s="99"/>
      <c r="AO92" s="100">
        <v>10809000</v>
      </c>
      <c r="AP92" s="100"/>
      <c r="AQ92" s="100"/>
      <c r="AS92" s="100">
        <v>362</v>
      </c>
      <c r="AT92" s="100"/>
      <c r="AV92" s="61" t="s">
        <v>159</v>
      </c>
    </row>
    <row r="93" spans="1:48" ht="21.75" customHeight="1">
      <c r="A93" s="61" t="s">
        <v>175</v>
      </c>
      <c r="C93" s="61" t="s">
        <v>69</v>
      </c>
      <c r="E93" s="61" t="s">
        <v>71</v>
      </c>
      <c r="G93" s="99" t="s">
        <v>71</v>
      </c>
      <c r="H93" s="99"/>
      <c r="I93" s="99"/>
      <c r="K93" s="100">
        <v>0</v>
      </c>
      <c r="L93" s="100"/>
      <c r="M93" s="100"/>
      <c r="O93" s="100">
        <v>0</v>
      </c>
      <c r="P93" s="100"/>
      <c r="Q93" s="100"/>
      <c r="S93" s="99" t="s">
        <v>71</v>
      </c>
      <c r="T93" s="99"/>
      <c r="U93" s="99"/>
      <c r="V93" s="99"/>
      <c r="W93" s="99"/>
      <c r="Y93" s="99" t="s">
        <v>69</v>
      </c>
      <c r="Z93" s="99"/>
      <c r="AA93" s="99"/>
      <c r="AB93" s="99"/>
      <c r="AC93" s="99"/>
      <c r="AE93" s="99" t="s">
        <v>70</v>
      </c>
      <c r="AF93" s="99"/>
      <c r="AG93" s="99"/>
      <c r="AH93" s="99"/>
      <c r="AI93" s="99"/>
      <c r="AK93" s="99" t="s">
        <v>71</v>
      </c>
      <c r="AL93" s="99"/>
      <c r="AM93" s="99"/>
      <c r="AO93" s="100">
        <v>23028000</v>
      </c>
      <c r="AP93" s="100"/>
      <c r="AQ93" s="100"/>
      <c r="AS93" s="100">
        <v>1100</v>
      </c>
      <c r="AT93" s="100"/>
      <c r="AV93" s="61" t="s">
        <v>136</v>
      </c>
    </row>
    <row r="94" spans="1:48" ht="21.75" customHeight="1">
      <c r="A94" s="61" t="s">
        <v>176</v>
      </c>
      <c r="C94" s="61" t="s">
        <v>69</v>
      </c>
      <c r="E94" s="61" t="s">
        <v>71</v>
      </c>
      <c r="G94" s="99" t="s">
        <v>71</v>
      </c>
      <c r="H94" s="99"/>
      <c r="I94" s="99"/>
      <c r="K94" s="100">
        <v>0</v>
      </c>
      <c r="L94" s="100"/>
      <c r="M94" s="100"/>
      <c r="O94" s="100">
        <v>0</v>
      </c>
      <c r="P94" s="100"/>
      <c r="Q94" s="100"/>
      <c r="S94" s="99" t="s">
        <v>71</v>
      </c>
      <c r="T94" s="99"/>
      <c r="U94" s="99"/>
      <c r="V94" s="99"/>
      <c r="W94" s="99"/>
      <c r="Y94" s="99" t="s">
        <v>69</v>
      </c>
      <c r="Z94" s="99"/>
      <c r="AA94" s="99"/>
      <c r="AB94" s="99"/>
      <c r="AC94" s="99"/>
      <c r="AE94" s="99" t="s">
        <v>70</v>
      </c>
      <c r="AF94" s="99"/>
      <c r="AG94" s="99"/>
      <c r="AH94" s="99"/>
      <c r="AI94" s="99"/>
      <c r="AK94" s="99" t="s">
        <v>71</v>
      </c>
      <c r="AL94" s="99"/>
      <c r="AM94" s="99"/>
      <c r="AO94" s="100">
        <v>9969000</v>
      </c>
      <c r="AP94" s="100"/>
      <c r="AQ94" s="100"/>
      <c r="AS94" s="100">
        <v>392</v>
      </c>
      <c r="AT94" s="100"/>
      <c r="AV94" s="61" t="s">
        <v>159</v>
      </c>
    </row>
    <row r="95" spans="1:48" ht="21.75" customHeight="1">
      <c r="A95" s="61" t="s">
        <v>20</v>
      </c>
      <c r="C95" s="61" t="s">
        <v>69</v>
      </c>
      <c r="E95" s="61" t="s">
        <v>79</v>
      </c>
      <c r="G95" s="99" t="s">
        <v>71</v>
      </c>
      <c r="H95" s="99"/>
      <c r="I95" s="99"/>
      <c r="K95" s="100">
        <v>8100000</v>
      </c>
      <c r="L95" s="100"/>
      <c r="M95" s="100"/>
      <c r="O95" s="100">
        <v>40000</v>
      </c>
      <c r="P95" s="100"/>
      <c r="Q95" s="100"/>
      <c r="S95" s="99" t="s">
        <v>99</v>
      </c>
      <c r="T95" s="99"/>
      <c r="U95" s="99"/>
      <c r="V95" s="99"/>
      <c r="W95" s="99"/>
      <c r="Y95" s="99" t="s">
        <v>69</v>
      </c>
      <c r="Z95" s="99"/>
      <c r="AA95" s="99"/>
      <c r="AB95" s="99"/>
      <c r="AC95" s="99"/>
      <c r="AE95" s="99" t="s">
        <v>71</v>
      </c>
      <c r="AF95" s="99"/>
      <c r="AG95" s="99"/>
      <c r="AH95" s="99"/>
      <c r="AI95" s="99"/>
      <c r="AK95" s="99" t="s">
        <v>71</v>
      </c>
      <c r="AL95" s="99"/>
      <c r="AM95" s="99"/>
      <c r="AO95" s="100">
        <v>0</v>
      </c>
      <c r="AP95" s="100"/>
      <c r="AQ95" s="100"/>
      <c r="AS95" s="100">
        <v>0</v>
      </c>
      <c r="AT95" s="100"/>
      <c r="AV95" s="61" t="s">
        <v>71</v>
      </c>
    </row>
    <row r="96" spans="1:48" ht="21.75" customHeight="1">
      <c r="A96" s="61" t="s">
        <v>21</v>
      </c>
      <c r="C96" s="61" t="s">
        <v>69</v>
      </c>
      <c r="E96" s="61" t="s">
        <v>79</v>
      </c>
      <c r="G96" s="99" t="s">
        <v>71</v>
      </c>
      <c r="H96" s="99"/>
      <c r="I96" s="99"/>
      <c r="K96" s="100">
        <v>5386000</v>
      </c>
      <c r="L96" s="100"/>
      <c r="M96" s="100"/>
      <c r="O96" s="100">
        <v>45000</v>
      </c>
      <c r="P96" s="100"/>
      <c r="Q96" s="100"/>
      <c r="S96" s="99" t="s">
        <v>99</v>
      </c>
      <c r="T96" s="99"/>
      <c r="U96" s="99"/>
      <c r="V96" s="99"/>
      <c r="W96" s="99"/>
      <c r="Y96" s="99" t="s">
        <v>69</v>
      </c>
      <c r="Z96" s="99"/>
      <c r="AA96" s="99"/>
      <c r="AB96" s="99"/>
      <c r="AC96" s="99"/>
      <c r="AE96" s="99" t="s">
        <v>71</v>
      </c>
      <c r="AF96" s="99"/>
      <c r="AG96" s="99"/>
      <c r="AH96" s="99"/>
      <c r="AI96" s="99"/>
      <c r="AK96" s="99" t="s">
        <v>71</v>
      </c>
      <c r="AL96" s="99"/>
      <c r="AM96" s="99"/>
      <c r="AO96" s="100">
        <v>0</v>
      </c>
      <c r="AP96" s="100"/>
      <c r="AQ96" s="100"/>
      <c r="AS96" s="100">
        <v>0</v>
      </c>
      <c r="AT96" s="100"/>
      <c r="AV96" s="61" t="s">
        <v>71</v>
      </c>
    </row>
    <row r="97" spans="1:48" ht="21.75" customHeight="1">
      <c r="A97" s="61" t="s">
        <v>22</v>
      </c>
      <c r="C97" s="61" t="s">
        <v>69</v>
      </c>
      <c r="E97" s="61" t="s">
        <v>79</v>
      </c>
      <c r="G97" s="99" t="s">
        <v>71</v>
      </c>
      <c r="H97" s="99"/>
      <c r="I97" s="99"/>
      <c r="K97" s="100">
        <v>6141000</v>
      </c>
      <c r="L97" s="100"/>
      <c r="M97" s="100"/>
      <c r="O97" s="100">
        <v>11000</v>
      </c>
      <c r="P97" s="100"/>
      <c r="Q97" s="100"/>
      <c r="S97" s="99" t="s">
        <v>99</v>
      </c>
      <c r="T97" s="99"/>
      <c r="U97" s="99"/>
      <c r="V97" s="99"/>
      <c r="W97" s="99"/>
      <c r="Y97" s="99" t="s">
        <v>69</v>
      </c>
      <c r="Z97" s="99"/>
      <c r="AA97" s="99"/>
      <c r="AB97" s="99"/>
      <c r="AC97" s="99"/>
      <c r="AE97" s="99" t="s">
        <v>71</v>
      </c>
      <c r="AF97" s="99"/>
      <c r="AG97" s="99"/>
      <c r="AH97" s="99"/>
      <c r="AI97" s="99"/>
      <c r="AK97" s="99" t="s">
        <v>71</v>
      </c>
      <c r="AL97" s="99"/>
      <c r="AM97" s="99"/>
      <c r="AO97" s="100">
        <v>0</v>
      </c>
      <c r="AP97" s="100"/>
      <c r="AQ97" s="100"/>
      <c r="AS97" s="100">
        <v>0</v>
      </c>
      <c r="AT97" s="100"/>
      <c r="AV97" s="61" t="s">
        <v>71</v>
      </c>
    </row>
    <row r="98" spans="1:48" ht="21.75" customHeight="1">
      <c r="A98" s="61" t="s">
        <v>23</v>
      </c>
      <c r="C98" s="61" t="s">
        <v>69</v>
      </c>
      <c r="E98" s="61" t="s">
        <v>79</v>
      </c>
      <c r="G98" s="99" t="s">
        <v>71</v>
      </c>
      <c r="H98" s="99"/>
      <c r="I98" s="99"/>
      <c r="K98" s="100">
        <v>38000</v>
      </c>
      <c r="L98" s="100"/>
      <c r="M98" s="100"/>
      <c r="O98" s="100">
        <v>12000</v>
      </c>
      <c r="P98" s="100"/>
      <c r="Q98" s="100"/>
      <c r="S98" s="99" t="s">
        <v>99</v>
      </c>
      <c r="T98" s="99"/>
      <c r="U98" s="99"/>
      <c r="V98" s="99"/>
      <c r="W98" s="99"/>
      <c r="Y98" s="99" t="s">
        <v>69</v>
      </c>
      <c r="Z98" s="99"/>
      <c r="AA98" s="99"/>
      <c r="AB98" s="99"/>
      <c r="AC98" s="99"/>
      <c r="AE98" s="99" t="s">
        <v>71</v>
      </c>
      <c r="AF98" s="99"/>
      <c r="AG98" s="99"/>
      <c r="AH98" s="99"/>
      <c r="AI98" s="99"/>
      <c r="AK98" s="99" t="s">
        <v>71</v>
      </c>
      <c r="AL98" s="99"/>
      <c r="AM98" s="99"/>
      <c r="AO98" s="100">
        <v>0</v>
      </c>
      <c r="AP98" s="100"/>
      <c r="AQ98" s="100"/>
      <c r="AS98" s="100">
        <v>0</v>
      </c>
      <c r="AT98" s="100"/>
      <c r="AV98" s="61" t="s">
        <v>71</v>
      </c>
    </row>
    <row r="99" spans="1:48" ht="21.75" customHeight="1">
      <c r="A99" s="61" t="s">
        <v>24</v>
      </c>
      <c r="C99" s="61" t="s">
        <v>69</v>
      </c>
      <c r="E99" s="61" t="s">
        <v>79</v>
      </c>
      <c r="G99" s="99" t="s">
        <v>71</v>
      </c>
      <c r="H99" s="99"/>
      <c r="I99" s="99"/>
      <c r="K99" s="100">
        <v>4000</v>
      </c>
      <c r="L99" s="100"/>
      <c r="M99" s="100"/>
      <c r="O99" s="100">
        <v>4000</v>
      </c>
      <c r="P99" s="100"/>
      <c r="Q99" s="100"/>
      <c r="S99" s="99" t="s">
        <v>116</v>
      </c>
      <c r="T99" s="99"/>
      <c r="U99" s="99"/>
      <c r="V99" s="99"/>
      <c r="W99" s="99"/>
      <c r="Y99" s="99" t="s">
        <v>69</v>
      </c>
      <c r="Z99" s="99"/>
      <c r="AA99" s="99"/>
      <c r="AB99" s="99"/>
      <c r="AC99" s="99"/>
      <c r="AE99" s="99" t="s">
        <v>71</v>
      </c>
      <c r="AF99" s="99"/>
      <c r="AG99" s="99"/>
      <c r="AH99" s="99"/>
      <c r="AI99" s="99"/>
      <c r="AK99" s="99" t="s">
        <v>71</v>
      </c>
      <c r="AL99" s="99"/>
      <c r="AM99" s="99"/>
      <c r="AO99" s="100">
        <v>0</v>
      </c>
      <c r="AP99" s="100"/>
      <c r="AQ99" s="100"/>
      <c r="AS99" s="100">
        <v>0</v>
      </c>
      <c r="AT99" s="100"/>
      <c r="AV99" s="61" t="s">
        <v>71</v>
      </c>
    </row>
    <row r="100" spans="1:48" ht="21.75" customHeight="1">
      <c r="A100" s="61" t="s">
        <v>25</v>
      </c>
      <c r="C100" s="61" t="s">
        <v>98</v>
      </c>
      <c r="E100" s="61" t="s">
        <v>79</v>
      </c>
      <c r="G100" s="99" t="s">
        <v>71</v>
      </c>
      <c r="H100" s="99"/>
      <c r="I100" s="99"/>
      <c r="K100" s="100">
        <v>3035000</v>
      </c>
      <c r="L100" s="100"/>
      <c r="M100" s="100"/>
      <c r="O100" s="100">
        <v>12000</v>
      </c>
      <c r="P100" s="100"/>
      <c r="Q100" s="100"/>
      <c r="S100" s="99" t="s">
        <v>99</v>
      </c>
      <c r="T100" s="99"/>
      <c r="U100" s="99"/>
      <c r="V100" s="99"/>
      <c r="W100" s="99"/>
      <c r="Y100" s="99" t="s">
        <v>98</v>
      </c>
      <c r="Z100" s="99"/>
      <c r="AA100" s="99"/>
      <c r="AB100" s="99"/>
      <c r="AC100" s="99"/>
      <c r="AE100" s="99" t="s">
        <v>71</v>
      </c>
      <c r="AF100" s="99"/>
      <c r="AG100" s="99"/>
      <c r="AH100" s="99"/>
      <c r="AI100" s="99"/>
      <c r="AK100" s="99" t="s">
        <v>71</v>
      </c>
      <c r="AL100" s="99"/>
      <c r="AM100" s="99"/>
      <c r="AO100" s="100">
        <v>0</v>
      </c>
      <c r="AP100" s="100"/>
      <c r="AQ100" s="100"/>
      <c r="AS100" s="100">
        <v>0</v>
      </c>
      <c r="AT100" s="100"/>
      <c r="AV100" s="61" t="s">
        <v>71</v>
      </c>
    </row>
    <row r="101" spans="1:48" ht="21.75" customHeight="1">
      <c r="A101" s="61" t="s">
        <v>54</v>
      </c>
      <c r="C101" s="61" t="s">
        <v>69</v>
      </c>
      <c r="E101" s="61" t="s">
        <v>71</v>
      </c>
      <c r="G101" s="99" t="s">
        <v>71</v>
      </c>
      <c r="H101" s="99"/>
      <c r="I101" s="99"/>
      <c r="K101" s="100">
        <v>0</v>
      </c>
      <c r="L101" s="100"/>
      <c r="M101" s="100"/>
      <c r="O101" s="100">
        <v>0</v>
      </c>
      <c r="P101" s="100"/>
      <c r="Q101" s="100"/>
      <c r="S101" s="99" t="s">
        <v>71</v>
      </c>
      <c r="T101" s="99"/>
      <c r="U101" s="99"/>
      <c r="V101" s="99"/>
      <c r="W101" s="99"/>
      <c r="Y101" s="99" t="s">
        <v>69</v>
      </c>
      <c r="Z101" s="99"/>
      <c r="AA101" s="99"/>
      <c r="AB101" s="99"/>
      <c r="AC101" s="99"/>
      <c r="AE101" s="99" t="s">
        <v>79</v>
      </c>
      <c r="AF101" s="99"/>
      <c r="AG101" s="99"/>
      <c r="AH101" s="99"/>
      <c r="AI101" s="99"/>
      <c r="AK101" s="99" t="s">
        <v>71</v>
      </c>
      <c r="AL101" s="99"/>
      <c r="AM101" s="99"/>
      <c r="AO101" s="100">
        <v>3480000</v>
      </c>
      <c r="AP101" s="100"/>
      <c r="AQ101" s="100"/>
      <c r="AS101" s="100">
        <v>14000</v>
      </c>
      <c r="AT101" s="100"/>
      <c r="AV101" s="61" t="s">
        <v>75</v>
      </c>
    </row>
    <row r="102" spans="1:48" ht="21.75" customHeight="1">
      <c r="A102" s="61" t="s">
        <v>55</v>
      </c>
      <c r="C102" s="61" t="s">
        <v>69</v>
      </c>
      <c r="E102" s="61" t="s">
        <v>71</v>
      </c>
      <c r="G102" s="99" t="s">
        <v>71</v>
      </c>
      <c r="H102" s="99"/>
      <c r="I102" s="99"/>
      <c r="K102" s="100">
        <v>0</v>
      </c>
      <c r="L102" s="100"/>
      <c r="M102" s="100"/>
      <c r="O102" s="100">
        <v>0</v>
      </c>
      <c r="P102" s="100"/>
      <c r="Q102" s="100"/>
      <c r="S102" s="99" t="s">
        <v>71</v>
      </c>
      <c r="T102" s="99"/>
      <c r="U102" s="99"/>
      <c r="V102" s="99"/>
      <c r="W102" s="99"/>
      <c r="Y102" s="99" t="s">
        <v>69</v>
      </c>
      <c r="Z102" s="99"/>
      <c r="AA102" s="99"/>
      <c r="AB102" s="99"/>
      <c r="AC102" s="99"/>
      <c r="AE102" s="99" t="s">
        <v>79</v>
      </c>
      <c r="AF102" s="99"/>
      <c r="AG102" s="99"/>
      <c r="AH102" s="99"/>
      <c r="AI102" s="99"/>
      <c r="AK102" s="99" t="s">
        <v>71</v>
      </c>
      <c r="AL102" s="99"/>
      <c r="AM102" s="99"/>
      <c r="AO102" s="100">
        <v>1700000</v>
      </c>
      <c r="AP102" s="100"/>
      <c r="AQ102" s="100"/>
      <c r="AS102" s="100">
        <v>15000</v>
      </c>
      <c r="AT102" s="100"/>
      <c r="AV102" s="61" t="s">
        <v>110</v>
      </c>
    </row>
    <row r="103" spans="1:48" ht="21.75" customHeight="1"/>
    <row r="104" spans="1:48" ht="21.75" customHeight="1"/>
    <row r="105" spans="1:48" ht="21.75" customHeight="1"/>
    <row r="106" spans="1:48" ht="21.75" customHeight="1"/>
    <row r="107" spans="1:48" ht="21.75" customHeight="1"/>
    <row r="108" spans="1:48" ht="21.75" customHeight="1"/>
    <row r="109" spans="1:48" ht="21.75" customHeight="1"/>
    <row r="110" spans="1:48" ht="21.75" customHeight="1"/>
    <row r="111" spans="1:48" ht="21.75" customHeight="1"/>
    <row r="112" spans="1:48" ht="21.75" customHeight="1"/>
    <row r="113" s="53" customFormat="1" ht="21.75" customHeight="1"/>
    <row r="114" s="53" customFormat="1" ht="21.75" customHeight="1"/>
    <row r="115" s="53" customFormat="1" ht="21.75" customHeight="1"/>
    <row r="116" s="53" customFormat="1" ht="21.75" customHeight="1"/>
    <row r="117" s="53" customFormat="1" ht="21.75" customHeight="1"/>
    <row r="118" s="53" customFormat="1" ht="21.75" customHeight="1"/>
    <row r="119" s="53" customFormat="1" ht="21.75" customHeight="1"/>
    <row r="120" s="53" customFormat="1" ht="21.75" customHeight="1"/>
    <row r="121" s="53" customFormat="1" ht="21.75" customHeight="1"/>
    <row r="122" s="53" customFormat="1" ht="21.75" customHeight="1"/>
    <row r="123" s="53" customFormat="1" ht="21.75" customHeight="1"/>
    <row r="124" s="53" customFormat="1" ht="21.75" customHeight="1"/>
    <row r="125" s="53" customFormat="1" ht="21.75" customHeight="1"/>
    <row r="126" s="53" customFormat="1" ht="21.75" customHeight="1"/>
    <row r="127" s="53" customFormat="1" ht="21.75" customHeight="1"/>
    <row r="128" s="53" customFormat="1" ht="21.75" customHeight="1"/>
    <row r="129" s="53" customFormat="1" ht="21.75" customHeight="1"/>
    <row r="130" s="53" customFormat="1" ht="21.75" customHeight="1"/>
    <row r="131" s="53" customFormat="1" ht="21.75" customHeight="1"/>
    <row r="132" s="53" customFormat="1" ht="21.75" customHeight="1"/>
    <row r="133" s="53" customFormat="1" ht="21.75" customHeight="1"/>
    <row r="134" s="53" customFormat="1" ht="21.75" customHeight="1"/>
  </sheetData>
  <mergeCells count="870">
    <mergeCell ref="G102:I102"/>
    <mergeCell ref="K102:M102"/>
    <mergeCell ref="O102:Q102"/>
    <mergeCell ref="S102:W102"/>
    <mergeCell ref="Y102:AC102"/>
    <mergeCell ref="AE102:AI102"/>
    <mergeCell ref="AK102:AM102"/>
    <mergeCell ref="AO102:AQ102"/>
    <mergeCell ref="AS102:AT102"/>
    <mergeCell ref="G101:I101"/>
    <mergeCell ref="K101:M101"/>
    <mergeCell ref="O101:Q101"/>
    <mergeCell ref="S101:W101"/>
    <mergeCell ref="Y101:AC101"/>
    <mergeCell ref="AE101:AI101"/>
    <mergeCell ref="AK101:AM101"/>
    <mergeCell ref="AO101:AQ101"/>
    <mergeCell ref="AS101:AT101"/>
    <mergeCell ref="G100:I100"/>
    <mergeCell ref="K100:M100"/>
    <mergeCell ref="O100:Q100"/>
    <mergeCell ref="S100:W100"/>
    <mergeCell ref="Y100:AC100"/>
    <mergeCell ref="AE100:AI100"/>
    <mergeCell ref="AK100:AM100"/>
    <mergeCell ref="AO100:AQ100"/>
    <mergeCell ref="AS100:AT100"/>
    <mergeCell ref="G99:I99"/>
    <mergeCell ref="K99:M99"/>
    <mergeCell ref="O99:Q99"/>
    <mergeCell ref="S99:W99"/>
    <mergeCell ref="Y99:AC99"/>
    <mergeCell ref="AE99:AI99"/>
    <mergeCell ref="AK99:AM99"/>
    <mergeCell ref="AO99:AQ99"/>
    <mergeCell ref="AS99:AT99"/>
    <mergeCell ref="G98:I98"/>
    <mergeCell ref="K98:M98"/>
    <mergeCell ref="O98:Q98"/>
    <mergeCell ref="S98:W98"/>
    <mergeCell ref="Y98:AC98"/>
    <mergeCell ref="AE98:AI98"/>
    <mergeCell ref="AK98:AM98"/>
    <mergeCell ref="AO98:AQ98"/>
    <mergeCell ref="AS98:AT98"/>
    <mergeCell ref="G97:I97"/>
    <mergeCell ref="K97:M97"/>
    <mergeCell ref="O97:Q97"/>
    <mergeCell ref="S97:W97"/>
    <mergeCell ref="Y97:AC97"/>
    <mergeCell ref="AE97:AI97"/>
    <mergeCell ref="AK97:AM97"/>
    <mergeCell ref="AO97:AQ97"/>
    <mergeCell ref="AS97:AT97"/>
    <mergeCell ref="G96:I96"/>
    <mergeCell ref="K96:M96"/>
    <mergeCell ref="O96:Q96"/>
    <mergeCell ref="S96:W96"/>
    <mergeCell ref="Y96:AC96"/>
    <mergeCell ref="AE96:AI96"/>
    <mergeCell ref="AK96:AM96"/>
    <mergeCell ref="AO96:AQ96"/>
    <mergeCell ref="AS96:AT96"/>
    <mergeCell ref="G95:I95"/>
    <mergeCell ref="K95:M95"/>
    <mergeCell ref="O95:Q95"/>
    <mergeCell ref="S95:W95"/>
    <mergeCell ref="Y95:AC95"/>
    <mergeCell ref="AE95:AI95"/>
    <mergeCell ref="AK95:AM95"/>
    <mergeCell ref="AO95:AQ95"/>
    <mergeCell ref="AS95:AT95"/>
    <mergeCell ref="G94:I94"/>
    <mergeCell ref="K94:M94"/>
    <mergeCell ref="O94:Q94"/>
    <mergeCell ref="S94:W94"/>
    <mergeCell ref="Y94:AC94"/>
    <mergeCell ref="AE94:AI94"/>
    <mergeCell ref="AK94:AM94"/>
    <mergeCell ref="AO94:AQ94"/>
    <mergeCell ref="AS94:AT94"/>
    <mergeCell ref="G93:I93"/>
    <mergeCell ref="K93:M93"/>
    <mergeCell ref="O93:Q93"/>
    <mergeCell ref="S93:W93"/>
    <mergeCell ref="Y93:AC93"/>
    <mergeCell ref="AE93:AI93"/>
    <mergeCell ref="AK93:AM93"/>
    <mergeCell ref="AO93:AQ93"/>
    <mergeCell ref="AS93:AT93"/>
    <mergeCell ref="G92:I92"/>
    <mergeCell ref="K92:M92"/>
    <mergeCell ref="O92:Q92"/>
    <mergeCell ref="S92:W92"/>
    <mergeCell ref="Y92:AC92"/>
    <mergeCell ref="AE92:AI92"/>
    <mergeCell ref="AK92:AM92"/>
    <mergeCell ref="AO92:AQ92"/>
    <mergeCell ref="AS92:AT92"/>
    <mergeCell ref="G91:I91"/>
    <mergeCell ref="K91:M91"/>
    <mergeCell ref="O91:Q91"/>
    <mergeCell ref="S91:W91"/>
    <mergeCell ref="Y91:AC91"/>
    <mergeCell ref="AE91:AI91"/>
    <mergeCell ref="AK91:AM91"/>
    <mergeCell ref="AO91:AQ91"/>
    <mergeCell ref="AS91:AT91"/>
    <mergeCell ref="G90:I90"/>
    <mergeCell ref="K90:M90"/>
    <mergeCell ref="O90:Q90"/>
    <mergeCell ref="S90:W90"/>
    <mergeCell ref="Y90:AC90"/>
    <mergeCell ref="AE90:AI90"/>
    <mergeCell ref="AK90:AM90"/>
    <mergeCell ref="AO90:AQ90"/>
    <mergeCell ref="AS90:AT90"/>
    <mergeCell ref="G89:I89"/>
    <mergeCell ref="K89:M89"/>
    <mergeCell ref="O89:Q89"/>
    <mergeCell ref="S89:W89"/>
    <mergeCell ref="Y89:AC89"/>
    <mergeCell ref="AE89:AI89"/>
    <mergeCell ref="AK89:AM89"/>
    <mergeCell ref="AO89:AQ89"/>
    <mergeCell ref="AS89:AT89"/>
    <mergeCell ref="G88:I88"/>
    <mergeCell ref="K88:M88"/>
    <mergeCell ref="O88:Q88"/>
    <mergeCell ref="S88:W88"/>
    <mergeCell ref="Y88:AC88"/>
    <mergeCell ref="AE88:AI88"/>
    <mergeCell ref="AK88:AM88"/>
    <mergeCell ref="AO88:AQ88"/>
    <mergeCell ref="AS88:AT88"/>
    <mergeCell ref="G87:I87"/>
    <mergeCell ref="K87:M87"/>
    <mergeCell ref="O87:Q87"/>
    <mergeCell ref="S87:W87"/>
    <mergeCell ref="Y87:AC87"/>
    <mergeCell ref="AE87:AI87"/>
    <mergeCell ref="AK87:AM87"/>
    <mergeCell ref="AO87:AQ87"/>
    <mergeCell ref="AS87:AT87"/>
    <mergeCell ref="G86:I86"/>
    <mergeCell ref="K86:M86"/>
    <mergeCell ref="O86:Q86"/>
    <mergeCell ref="S86:W86"/>
    <mergeCell ref="Y86:AC86"/>
    <mergeCell ref="AE86:AI86"/>
    <mergeCell ref="AK86:AM86"/>
    <mergeCell ref="AO86:AQ86"/>
    <mergeCell ref="AS86:AT86"/>
    <mergeCell ref="G85:I85"/>
    <mergeCell ref="K85:M85"/>
    <mergeCell ref="O85:Q85"/>
    <mergeCell ref="S85:W85"/>
    <mergeCell ref="Y85:AC85"/>
    <mergeCell ref="AE85:AI85"/>
    <mergeCell ref="AK85:AM85"/>
    <mergeCell ref="AO85:AQ85"/>
    <mergeCell ref="AS85:AT85"/>
    <mergeCell ref="G84:I84"/>
    <mergeCell ref="K84:M84"/>
    <mergeCell ref="O84:Q84"/>
    <mergeCell ref="S84:W84"/>
    <mergeCell ref="Y84:AC84"/>
    <mergeCell ref="AE84:AI84"/>
    <mergeCell ref="AK84:AM84"/>
    <mergeCell ref="AO84:AQ84"/>
    <mergeCell ref="AS84:AT84"/>
    <mergeCell ref="G83:I83"/>
    <mergeCell ref="K83:M83"/>
    <mergeCell ref="O83:Q83"/>
    <mergeCell ref="S83:W83"/>
    <mergeCell ref="Y83:AC83"/>
    <mergeCell ref="AE83:AI83"/>
    <mergeCell ref="AK83:AM83"/>
    <mergeCell ref="AO83:AQ83"/>
    <mergeCell ref="AS83:AT83"/>
    <mergeCell ref="G82:I82"/>
    <mergeCell ref="K82:M82"/>
    <mergeCell ref="O82:Q82"/>
    <mergeCell ref="S82:W82"/>
    <mergeCell ref="Y82:AC82"/>
    <mergeCell ref="AE82:AI82"/>
    <mergeCell ref="AK82:AM82"/>
    <mergeCell ref="AO82:AQ82"/>
    <mergeCell ref="AS82:AT82"/>
    <mergeCell ref="G81:I81"/>
    <mergeCell ref="K81:M81"/>
    <mergeCell ref="O81:Q81"/>
    <mergeCell ref="S81:W81"/>
    <mergeCell ref="Y81:AC81"/>
    <mergeCell ref="AE81:AI81"/>
    <mergeCell ref="AK81:AM81"/>
    <mergeCell ref="AO81:AQ81"/>
    <mergeCell ref="AS81:AT81"/>
    <mergeCell ref="G80:I80"/>
    <mergeCell ref="K80:M80"/>
    <mergeCell ref="O80:Q80"/>
    <mergeCell ref="S80:W80"/>
    <mergeCell ref="Y80:AC80"/>
    <mergeCell ref="AE80:AI80"/>
    <mergeCell ref="AK80:AM80"/>
    <mergeCell ref="AO80:AQ80"/>
    <mergeCell ref="AS80:AT80"/>
    <mergeCell ref="G79:I79"/>
    <mergeCell ref="K79:M79"/>
    <mergeCell ref="O79:Q79"/>
    <mergeCell ref="S79:W79"/>
    <mergeCell ref="Y79:AC79"/>
    <mergeCell ref="AE79:AI79"/>
    <mergeCell ref="AK79:AM79"/>
    <mergeCell ref="AO79:AQ79"/>
    <mergeCell ref="AS79:AT79"/>
    <mergeCell ref="G78:I78"/>
    <mergeCell ref="K78:M78"/>
    <mergeCell ref="O78:Q78"/>
    <mergeCell ref="S78:W78"/>
    <mergeCell ref="Y78:AC78"/>
    <mergeCell ref="AE78:AI78"/>
    <mergeCell ref="AK78:AM78"/>
    <mergeCell ref="AO78:AQ78"/>
    <mergeCell ref="AS78:AT78"/>
    <mergeCell ref="G77:I77"/>
    <mergeCell ref="K77:M77"/>
    <mergeCell ref="O77:Q77"/>
    <mergeCell ref="S77:W77"/>
    <mergeCell ref="Y77:AC77"/>
    <mergeCell ref="AE77:AI77"/>
    <mergeCell ref="AK77:AM77"/>
    <mergeCell ref="AO77:AQ77"/>
    <mergeCell ref="AS77:AT77"/>
    <mergeCell ref="G76:I76"/>
    <mergeCell ref="K76:M76"/>
    <mergeCell ref="O76:Q76"/>
    <mergeCell ref="S76:W76"/>
    <mergeCell ref="Y76:AC76"/>
    <mergeCell ref="AE76:AI76"/>
    <mergeCell ref="AK76:AM76"/>
    <mergeCell ref="AO76:AQ76"/>
    <mergeCell ref="AS76:AT76"/>
    <mergeCell ref="G75:I75"/>
    <mergeCell ref="K75:M75"/>
    <mergeCell ref="O75:Q75"/>
    <mergeCell ref="S75:W75"/>
    <mergeCell ref="Y75:AC75"/>
    <mergeCell ref="AE75:AI75"/>
    <mergeCell ref="AK75:AM75"/>
    <mergeCell ref="AO75:AQ75"/>
    <mergeCell ref="AS75:AT75"/>
    <mergeCell ref="G74:I74"/>
    <mergeCell ref="K74:M74"/>
    <mergeCell ref="O74:Q74"/>
    <mergeCell ref="S74:W74"/>
    <mergeCell ref="Y74:AC74"/>
    <mergeCell ref="AE74:AI74"/>
    <mergeCell ref="AK74:AM74"/>
    <mergeCell ref="AO74:AQ74"/>
    <mergeCell ref="AS74:AT74"/>
    <mergeCell ref="G73:I73"/>
    <mergeCell ref="K73:M73"/>
    <mergeCell ref="O73:Q73"/>
    <mergeCell ref="S73:W73"/>
    <mergeCell ref="Y73:AC73"/>
    <mergeCell ref="AE73:AI73"/>
    <mergeCell ref="AK73:AM73"/>
    <mergeCell ref="AO73:AQ73"/>
    <mergeCell ref="AS73:AT73"/>
    <mergeCell ref="G72:I72"/>
    <mergeCell ref="K72:M72"/>
    <mergeCell ref="O72:Q72"/>
    <mergeCell ref="S72:W72"/>
    <mergeCell ref="Y72:AC72"/>
    <mergeCell ref="AE72:AI72"/>
    <mergeCell ref="AK72:AM72"/>
    <mergeCell ref="AO72:AQ72"/>
    <mergeCell ref="AS72:AT72"/>
    <mergeCell ref="G71:I71"/>
    <mergeCell ref="K71:M71"/>
    <mergeCell ref="O71:Q71"/>
    <mergeCell ref="S71:W71"/>
    <mergeCell ref="Y71:AC71"/>
    <mergeCell ref="AE71:AI71"/>
    <mergeCell ref="AK71:AM71"/>
    <mergeCell ref="AO71:AQ71"/>
    <mergeCell ref="AS71:AT71"/>
    <mergeCell ref="G70:I70"/>
    <mergeCell ref="K70:M70"/>
    <mergeCell ref="O70:Q70"/>
    <mergeCell ref="S70:W70"/>
    <mergeCell ref="Y70:AC70"/>
    <mergeCell ref="AE70:AI70"/>
    <mergeCell ref="AK70:AM70"/>
    <mergeCell ref="AO70:AQ70"/>
    <mergeCell ref="AS70:AT70"/>
    <mergeCell ref="G69:I69"/>
    <mergeCell ref="K69:M69"/>
    <mergeCell ref="O69:Q69"/>
    <mergeCell ref="S69:W69"/>
    <mergeCell ref="Y69:AC69"/>
    <mergeCell ref="AE69:AI69"/>
    <mergeCell ref="AK69:AM69"/>
    <mergeCell ref="AO69:AQ69"/>
    <mergeCell ref="AS69:AT69"/>
    <mergeCell ref="G68:I68"/>
    <mergeCell ref="K68:M68"/>
    <mergeCell ref="O68:Q68"/>
    <mergeCell ref="S68:W68"/>
    <mergeCell ref="Y68:AC68"/>
    <mergeCell ref="AE68:AI68"/>
    <mergeCell ref="AK68:AM68"/>
    <mergeCell ref="AO68:AQ68"/>
    <mergeCell ref="AS68:AT68"/>
    <mergeCell ref="G67:I67"/>
    <mergeCell ref="K67:M67"/>
    <mergeCell ref="O67:Q67"/>
    <mergeCell ref="S67:W67"/>
    <mergeCell ref="Y67:AC67"/>
    <mergeCell ref="AE67:AI67"/>
    <mergeCell ref="AK67:AM67"/>
    <mergeCell ref="AO67:AQ67"/>
    <mergeCell ref="AS67:AT67"/>
    <mergeCell ref="G66:I66"/>
    <mergeCell ref="K66:M66"/>
    <mergeCell ref="O66:Q66"/>
    <mergeCell ref="S66:W66"/>
    <mergeCell ref="Y66:AC66"/>
    <mergeCell ref="AE66:AI66"/>
    <mergeCell ref="AK66:AM66"/>
    <mergeCell ref="AO66:AQ66"/>
    <mergeCell ref="AS66:AT66"/>
    <mergeCell ref="G65:I65"/>
    <mergeCell ref="K65:M65"/>
    <mergeCell ref="O65:Q65"/>
    <mergeCell ref="S65:W65"/>
    <mergeCell ref="Y65:AC65"/>
    <mergeCell ref="AE65:AI65"/>
    <mergeCell ref="AK65:AM65"/>
    <mergeCell ref="AO65:AQ65"/>
    <mergeCell ref="AS65:AT65"/>
    <mergeCell ref="G64:I64"/>
    <mergeCell ref="K64:M64"/>
    <mergeCell ref="O64:Q64"/>
    <mergeCell ref="S64:W64"/>
    <mergeCell ref="Y64:AC64"/>
    <mergeCell ref="AE64:AI64"/>
    <mergeCell ref="AK64:AM64"/>
    <mergeCell ref="AO64:AQ64"/>
    <mergeCell ref="AS64:AT64"/>
    <mergeCell ref="G63:I63"/>
    <mergeCell ref="K63:M63"/>
    <mergeCell ref="O63:Q63"/>
    <mergeCell ref="S63:W63"/>
    <mergeCell ref="Y63:AC63"/>
    <mergeCell ref="AE63:AI63"/>
    <mergeCell ref="AK63:AM63"/>
    <mergeCell ref="AO63:AQ63"/>
    <mergeCell ref="AS63:AT63"/>
    <mergeCell ref="G62:I62"/>
    <mergeCell ref="K62:M62"/>
    <mergeCell ref="O62:Q62"/>
    <mergeCell ref="S62:W62"/>
    <mergeCell ref="Y62:AC62"/>
    <mergeCell ref="AE62:AI62"/>
    <mergeCell ref="AK62:AM62"/>
    <mergeCell ref="AO62:AQ62"/>
    <mergeCell ref="AS62:AT62"/>
    <mergeCell ref="G61:I61"/>
    <mergeCell ref="K61:M61"/>
    <mergeCell ref="O61:Q61"/>
    <mergeCell ref="S61:W61"/>
    <mergeCell ref="Y61:AC61"/>
    <mergeCell ref="AE61:AI61"/>
    <mergeCell ref="AK61:AM61"/>
    <mergeCell ref="AO61:AQ61"/>
    <mergeCell ref="AS61:AT61"/>
    <mergeCell ref="G60:I60"/>
    <mergeCell ref="K60:M60"/>
    <mergeCell ref="O60:Q60"/>
    <mergeCell ref="S60:W60"/>
    <mergeCell ref="Y60:AC60"/>
    <mergeCell ref="AE60:AI60"/>
    <mergeCell ref="AK60:AM60"/>
    <mergeCell ref="AO60:AQ60"/>
    <mergeCell ref="AS60:AT60"/>
    <mergeCell ref="G59:I59"/>
    <mergeCell ref="K59:M59"/>
    <mergeCell ref="O59:Q59"/>
    <mergeCell ref="S59:W59"/>
    <mergeCell ref="Y59:AC59"/>
    <mergeCell ref="AE59:AI59"/>
    <mergeCell ref="AK59:AM59"/>
    <mergeCell ref="AO59:AQ59"/>
    <mergeCell ref="AS59:AT59"/>
    <mergeCell ref="G58:I58"/>
    <mergeCell ref="K58:M58"/>
    <mergeCell ref="O58:Q58"/>
    <mergeCell ref="S58:W58"/>
    <mergeCell ref="Y58:AC58"/>
    <mergeCell ref="AE58:AI58"/>
    <mergeCell ref="AK58:AM58"/>
    <mergeCell ref="AO58:AQ58"/>
    <mergeCell ref="AS58:AT58"/>
    <mergeCell ref="G57:I57"/>
    <mergeCell ref="K57:M57"/>
    <mergeCell ref="O57:Q57"/>
    <mergeCell ref="S57:W57"/>
    <mergeCell ref="Y57:AC57"/>
    <mergeCell ref="AE57:AI57"/>
    <mergeCell ref="AK57:AM57"/>
    <mergeCell ref="AO57:AQ57"/>
    <mergeCell ref="AS57:AT57"/>
    <mergeCell ref="G56:I56"/>
    <mergeCell ref="K56:M56"/>
    <mergeCell ref="O56:Q56"/>
    <mergeCell ref="S56:W56"/>
    <mergeCell ref="Y56:AC56"/>
    <mergeCell ref="AE56:AI56"/>
    <mergeCell ref="AK56:AM56"/>
    <mergeCell ref="AO56:AQ56"/>
    <mergeCell ref="AS56:AT56"/>
    <mergeCell ref="G55:I55"/>
    <mergeCell ref="K55:M55"/>
    <mergeCell ref="O55:Q55"/>
    <mergeCell ref="S55:W55"/>
    <mergeCell ref="Y55:AC55"/>
    <mergeCell ref="AE55:AI55"/>
    <mergeCell ref="AK55:AM55"/>
    <mergeCell ref="AO55:AQ55"/>
    <mergeCell ref="AS55:AT55"/>
    <mergeCell ref="G54:I54"/>
    <mergeCell ref="K54:M54"/>
    <mergeCell ref="O54:Q54"/>
    <mergeCell ref="S54:W54"/>
    <mergeCell ref="Y54:AC54"/>
    <mergeCell ref="AE54:AI54"/>
    <mergeCell ref="AK54:AM54"/>
    <mergeCell ref="AO54:AQ54"/>
    <mergeCell ref="AS54:AT54"/>
    <mergeCell ref="G53:I53"/>
    <mergeCell ref="K53:M53"/>
    <mergeCell ref="O53:Q53"/>
    <mergeCell ref="S53:W53"/>
    <mergeCell ref="Y53:AC53"/>
    <mergeCell ref="AE53:AI53"/>
    <mergeCell ref="AK53:AM53"/>
    <mergeCell ref="AO53:AQ53"/>
    <mergeCell ref="AS53:AT53"/>
    <mergeCell ref="G52:I52"/>
    <mergeCell ref="K52:M52"/>
    <mergeCell ref="O52:Q52"/>
    <mergeCell ref="S52:W52"/>
    <mergeCell ref="Y52:AC52"/>
    <mergeCell ref="AE52:AI52"/>
    <mergeCell ref="AK52:AM52"/>
    <mergeCell ref="AO52:AQ52"/>
    <mergeCell ref="AS52:AT52"/>
    <mergeCell ref="G51:I51"/>
    <mergeCell ref="K51:M51"/>
    <mergeCell ref="O51:Q51"/>
    <mergeCell ref="S51:W51"/>
    <mergeCell ref="Y51:AC51"/>
    <mergeCell ref="AE51:AI51"/>
    <mergeCell ref="AK51:AM51"/>
    <mergeCell ref="AO51:AQ51"/>
    <mergeCell ref="AS51:AT51"/>
    <mergeCell ref="G50:I50"/>
    <mergeCell ref="K50:M50"/>
    <mergeCell ref="O50:Q50"/>
    <mergeCell ref="S50:W50"/>
    <mergeCell ref="Y50:AC50"/>
    <mergeCell ref="AE50:AI50"/>
    <mergeCell ref="AK50:AM50"/>
    <mergeCell ref="AO50:AQ50"/>
    <mergeCell ref="AS50:AT50"/>
    <mergeCell ref="G49:I49"/>
    <mergeCell ref="K49:M49"/>
    <mergeCell ref="O49:Q49"/>
    <mergeCell ref="S49:W49"/>
    <mergeCell ref="Y49:AC49"/>
    <mergeCell ref="AE49:AI49"/>
    <mergeCell ref="AK49:AM49"/>
    <mergeCell ref="AO49:AQ49"/>
    <mergeCell ref="AS49:AT49"/>
    <mergeCell ref="G48:I48"/>
    <mergeCell ref="K48:M48"/>
    <mergeCell ref="O48:Q48"/>
    <mergeCell ref="S48:W48"/>
    <mergeCell ref="Y48:AC48"/>
    <mergeCell ref="AE48:AI48"/>
    <mergeCell ref="AK48:AM48"/>
    <mergeCell ref="AO48:AQ48"/>
    <mergeCell ref="AS48:AT48"/>
    <mergeCell ref="G47:I47"/>
    <mergeCell ref="K47:M47"/>
    <mergeCell ref="O47:Q47"/>
    <mergeCell ref="S47:W47"/>
    <mergeCell ref="Y47:AC47"/>
    <mergeCell ref="AE47:AI47"/>
    <mergeCell ref="AK47:AM47"/>
    <mergeCell ref="AO47:AQ47"/>
    <mergeCell ref="AS47:AT47"/>
    <mergeCell ref="G46:I46"/>
    <mergeCell ref="K46:M46"/>
    <mergeCell ref="O46:Q46"/>
    <mergeCell ref="S46:W46"/>
    <mergeCell ref="Y46:AC46"/>
    <mergeCell ref="AE46:AI46"/>
    <mergeCell ref="AK46:AM46"/>
    <mergeCell ref="AO46:AQ46"/>
    <mergeCell ref="AS46:AT46"/>
    <mergeCell ref="G45:I45"/>
    <mergeCell ref="K45:M45"/>
    <mergeCell ref="O45:Q45"/>
    <mergeCell ref="S45:W45"/>
    <mergeCell ref="Y45:AC45"/>
    <mergeCell ref="AE45:AI45"/>
    <mergeCell ref="AK45:AM45"/>
    <mergeCell ref="AO45:AQ45"/>
    <mergeCell ref="AS45:AT45"/>
    <mergeCell ref="G44:I44"/>
    <mergeCell ref="K44:M44"/>
    <mergeCell ref="O44:Q44"/>
    <mergeCell ref="S44:W44"/>
    <mergeCell ref="Y44:AC44"/>
    <mergeCell ref="AE44:AI44"/>
    <mergeCell ref="AK44:AM44"/>
    <mergeCell ref="AO44:AQ44"/>
    <mergeCell ref="AS44:AT44"/>
    <mergeCell ref="G43:I43"/>
    <mergeCell ref="K43:M43"/>
    <mergeCell ref="O43:Q43"/>
    <mergeCell ref="S43:W43"/>
    <mergeCell ref="Y43:AC43"/>
    <mergeCell ref="AE43:AI43"/>
    <mergeCell ref="AK43:AM43"/>
    <mergeCell ref="AO43:AQ43"/>
    <mergeCell ref="AS43:AT43"/>
    <mergeCell ref="G42:I42"/>
    <mergeCell ref="K42:M42"/>
    <mergeCell ref="O42:Q42"/>
    <mergeCell ref="S42:W42"/>
    <mergeCell ref="Y42:AC42"/>
    <mergeCell ref="AE42:AI42"/>
    <mergeCell ref="AK42:AM42"/>
    <mergeCell ref="AO42:AQ42"/>
    <mergeCell ref="AS42:AT42"/>
    <mergeCell ref="G41:I41"/>
    <mergeCell ref="K41:M41"/>
    <mergeCell ref="O41:Q41"/>
    <mergeCell ref="S41:W41"/>
    <mergeCell ref="Y41:AC41"/>
    <mergeCell ref="AE41:AI41"/>
    <mergeCell ref="AK41:AM41"/>
    <mergeCell ref="AO41:AQ41"/>
    <mergeCell ref="AS41:AT41"/>
    <mergeCell ref="G40:I40"/>
    <mergeCell ref="K40:M40"/>
    <mergeCell ref="O40:Q40"/>
    <mergeCell ref="S40:W40"/>
    <mergeCell ref="Y40:AC40"/>
    <mergeCell ref="AE40:AI40"/>
    <mergeCell ref="AK40:AM40"/>
    <mergeCell ref="AO40:AQ40"/>
    <mergeCell ref="AS40:AT40"/>
    <mergeCell ref="G39:I39"/>
    <mergeCell ref="K39:M39"/>
    <mergeCell ref="O39:Q39"/>
    <mergeCell ref="S39:W39"/>
    <mergeCell ref="Y39:AC39"/>
    <mergeCell ref="AE39:AI39"/>
    <mergeCell ref="AK39:AM39"/>
    <mergeCell ref="AO39:AQ39"/>
    <mergeCell ref="AS39:AT39"/>
    <mergeCell ref="G38:I38"/>
    <mergeCell ref="K38:M38"/>
    <mergeCell ref="O38:Q38"/>
    <mergeCell ref="S38:W38"/>
    <mergeCell ref="Y38:AC38"/>
    <mergeCell ref="AE38:AI38"/>
    <mergeCell ref="AK38:AM38"/>
    <mergeCell ref="AO38:AQ38"/>
    <mergeCell ref="AS38:AT38"/>
    <mergeCell ref="G37:I37"/>
    <mergeCell ref="K37:M37"/>
    <mergeCell ref="O37:Q37"/>
    <mergeCell ref="S37:W37"/>
    <mergeCell ref="Y37:AC37"/>
    <mergeCell ref="AE37:AI37"/>
    <mergeCell ref="AK37:AM37"/>
    <mergeCell ref="AO37:AQ37"/>
    <mergeCell ref="AS37:AT37"/>
    <mergeCell ref="G36:I36"/>
    <mergeCell ref="K36:M36"/>
    <mergeCell ref="O36:Q36"/>
    <mergeCell ref="S36:W36"/>
    <mergeCell ref="Y36:AC36"/>
    <mergeCell ref="AE36:AI36"/>
    <mergeCell ref="AK36:AM36"/>
    <mergeCell ref="AO36:AQ36"/>
    <mergeCell ref="AS36:AT36"/>
    <mergeCell ref="G35:I35"/>
    <mergeCell ref="K35:M35"/>
    <mergeCell ref="O35:Q35"/>
    <mergeCell ref="S35:W35"/>
    <mergeCell ref="Y35:AC35"/>
    <mergeCell ref="AE35:AI35"/>
    <mergeCell ref="AK35:AM35"/>
    <mergeCell ref="AO35:AQ35"/>
    <mergeCell ref="AS35:AT35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A1:AV1"/>
    <mergeCell ref="A2:AV2"/>
    <mergeCell ref="A3:AV3"/>
    <mergeCell ref="A5:AV5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</mergeCells>
  <pageMargins left="0.39" right="0.39" top="0.39" bottom="0.39" header="0" footer="0"/>
  <pageSetup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L19"/>
  <sheetViews>
    <sheetView rightToLeft="1" view="pageBreakPreview" zoomScale="82" zoomScaleNormal="100" zoomScaleSheetLayoutView="82" workbookViewId="0">
      <selection activeCell="AB18" sqref="AB18"/>
    </sheetView>
  </sheetViews>
  <sheetFormatPr defaultRowHeight="12.75"/>
  <cols>
    <col min="1" max="1" width="6.42578125" style="53" bestFit="1" customWidth="1"/>
    <col min="2" max="2" width="28.5703125" style="53" customWidth="1"/>
    <col min="3" max="3" width="1.28515625" style="53" customWidth="1"/>
    <col min="4" max="4" width="11" style="53" customWidth="1"/>
    <col min="5" max="5" width="1.28515625" style="53" customWidth="1"/>
    <col min="6" max="6" width="13.85546875" style="53" customWidth="1"/>
    <col min="7" max="7" width="1.28515625" style="53" customWidth="1"/>
    <col min="8" max="8" width="16.85546875" style="53" bestFit="1" customWidth="1"/>
    <col min="9" max="9" width="1.28515625" style="53" customWidth="1"/>
    <col min="10" max="10" width="14.140625" style="53" bestFit="1" customWidth="1"/>
    <col min="11" max="11" width="1.28515625" style="53" customWidth="1"/>
    <col min="12" max="12" width="13.7109375" style="53" bestFit="1" customWidth="1"/>
    <col min="13" max="13" width="1.28515625" style="53" customWidth="1"/>
    <col min="14" max="14" width="12.5703125" style="53" bestFit="1" customWidth="1"/>
    <col min="15" max="15" width="1.28515625" style="53" customWidth="1"/>
    <col min="16" max="16" width="9.140625" style="53" bestFit="1" customWidth="1"/>
    <col min="17" max="17" width="1.28515625" style="53" customWidth="1"/>
    <col min="18" max="18" width="17.7109375" style="53" bestFit="1" customWidth="1"/>
    <col min="19" max="19" width="1.28515625" style="53" customWidth="1"/>
    <col min="20" max="20" width="17.7109375" style="53" bestFit="1" customWidth="1"/>
    <col min="21" max="21" width="1.28515625" style="53" customWidth="1"/>
    <col min="22" max="22" width="9.140625" style="53" bestFit="1" customWidth="1"/>
    <col min="23" max="23" width="1.28515625" style="53" customWidth="1"/>
    <col min="24" max="24" width="17.5703125" style="53" bestFit="1" customWidth="1"/>
    <col min="25" max="25" width="1.28515625" style="53" customWidth="1"/>
    <col min="26" max="26" width="10.85546875" style="53" bestFit="1" customWidth="1"/>
    <col min="27" max="27" width="1.28515625" style="53" customWidth="1"/>
    <col min="28" max="28" width="19" style="53" bestFit="1" customWidth="1"/>
    <col min="29" max="29" width="1.28515625" style="53" customWidth="1"/>
    <col min="30" max="30" width="9.140625" style="53" bestFit="1" customWidth="1"/>
    <col min="31" max="31" width="1.28515625" style="53" customWidth="1"/>
    <col min="32" max="32" width="17.5703125" style="53" bestFit="1" customWidth="1"/>
    <col min="33" max="33" width="1.28515625" style="53" customWidth="1"/>
    <col min="34" max="34" width="17.7109375" style="53" bestFit="1" customWidth="1"/>
    <col min="35" max="35" width="1.28515625" style="53" customWidth="1"/>
    <col min="36" max="36" width="17.7109375" style="53" bestFit="1" customWidth="1"/>
    <col min="37" max="37" width="1.28515625" style="53" customWidth="1"/>
    <col min="38" max="38" width="19.85546875" style="53" bestFit="1" customWidth="1"/>
    <col min="39" max="39" width="0.28515625" style="53" customWidth="1"/>
    <col min="40" max="16384" width="9.140625" style="53"/>
  </cols>
  <sheetData>
    <row r="1" spans="1:38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8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1:38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</row>
    <row r="4" spans="1:38" ht="14.45" customHeight="1"/>
    <row r="5" spans="1:38" ht="14.45" customHeight="1">
      <c r="A5" s="67" t="s">
        <v>178</v>
      </c>
      <c r="B5" s="94" t="s">
        <v>179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</row>
    <row r="6" spans="1:38" ht="14.45" customHeight="1">
      <c r="A6" s="95" t="s">
        <v>180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 t="s">
        <v>7</v>
      </c>
      <c r="Q6" s="95"/>
      <c r="R6" s="95"/>
      <c r="S6" s="95"/>
      <c r="T6" s="95"/>
      <c r="V6" s="95" t="s">
        <v>8</v>
      </c>
      <c r="W6" s="95"/>
      <c r="X6" s="95"/>
      <c r="Y6" s="95"/>
      <c r="Z6" s="95"/>
      <c r="AA6" s="95"/>
      <c r="AB6" s="95"/>
      <c r="AD6" s="95" t="s">
        <v>9</v>
      </c>
      <c r="AE6" s="95"/>
      <c r="AF6" s="95"/>
      <c r="AG6" s="95"/>
      <c r="AH6" s="95"/>
      <c r="AI6" s="95"/>
      <c r="AJ6" s="95"/>
      <c r="AK6" s="95"/>
      <c r="AL6" s="95"/>
    </row>
    <row r="7" spans="1:38" ht="14.4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V7" s="96" t="s">
        <v>10</v>
      </c>
      <c r="W7" s="96"/>
      <c r="X7" s="96"/>
      <c r="Y7" s="55"/>
      <c r="Z7" s="96" t="s">
        <v>11</v>
      </c>
      <c r="AA7" s="96"/>
      <c r="AB7" s="96"/>
      <c r="AD7" s="55"/>
      <c r="AE7" s="55"/>
      <c r="AF7" s="55"/>
      <c r="AG7" s="55"/>
      <c r="AH7" s="55"/>
      <c r="AI7" s="55"/>
      <c r="AJ7" s="55"/>
      <c r="AK7" s="55"/>
      <c r="AL7" s="55"/>
    </row>
    <row r="8" spans="1:38" ht="63">
      <c r="A8" s="95" t="s">
        <v>181</v>
      </c>
      <c r="B8" s="95"/>
      <c r="D8" s="16" t="s">
        <v>182</v>
      </c>
      <c r="F8" s="16" t="s">
        <v>183</v>
      </c>
      <c r="H8" s="2" t="s">
        <v>184</v>
      </c>
      <c r="J8" s="2" t="s">
        <v>185</v>
      </c>
      <c r="L8" s="2" t="s">
        <v>186</v>
      </c>
      <c r="N8" s="2" t="s">
        <v>62</v>
      </c>
      <c r="P8" s="2" t="s">
        <v>13</v>
      </c>
      <c r="R8" s="2" t="s">
        <v>14</v>
      </c>
      <c r="T8" s="2" t="s">
        <v>15</v>
      </c>
      <c r="V8" s="4" t="s">
        <v>13</v>
      </c>
      <c r="W8" s="55"/>
      <c r="X8" s="4" t="s">
        <v>14</v>
      </c>
      <c r="Z8" s="4" t="s">
        <v>13</v>
      </c>
      <c r="AA8" s="55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97" t="s">
        <v>187</v>
      </c>
      <c r="B9" s="97"/>
      <c r="D9" s="60" t="s">
        <v>188</v>
      </c>
      <c r="F9" s="60" t="s">
        <v>188</v>
      </c>
      <c r="H9" s="60" t="s">
        <v>189</v>
      </c>
      <c r="J9" s="60" t="s">
        <v>190</v>
      </c>
      <c r="L9" s="68">
        <v>23</v>
      </c>
      <c r="N9" s="68">
        <v>23</v>
      </c>
      <c r="P9" s="56">
        <v>371000</v>
      </c>
      <c r="R9" s="56">
        <v>371067243750</v>
      </c>
      <c r="T9" s="56">
        <v>370932756250</v>
      </c>
      <c r="V9" s="56">
        <v>0</v>
      </c>
      <c r="X9" s="56">
        <v>0</v>
      </c>
      <c r="Z9" s="56">
        <v>371000</v>
      </c>
      <c r="AB9" s="56">
        <v>335101366495</v>
      </c>
      <c r="AD9" s="56">
        <v>0</v>
      </c>
      <c r="AF9" s="56">
        <v>0</v>
      </c>
      <c r="AH9" s="56">
        <v>0</v>
      </c>
      <c r="AJ9" s="56">
        <v>0</v>
      </c>
      <c r="AL9" s="68">
        <v>0</v>
      </c>
    </row>
    <row r="10" spans="1:38" ht="21.75" customHeight="1">
      <c r="A10" s="99" t="s">
        <v>191</v>
      </c>
      <c r="B10" s="99"/>
      <c r="D10" s="61" t="s">
        <v>188</v>
      </c>
      <c r="F10" s="61" t="s">
        <v>188</v>
      </c>
      <c r="H10" s="61" t="s">
        <v>192</v>
      </c>
      <c r="J10" s="61" t="s">
        <v>193</v>
      </c>
      <c r="L10" s="69">
        <v>23</v>
      </c>
      <c r="N10" s="69">
        <v>23</v>
      </c>
      <c r="P10" s="57">
        <v>360000</v>
      </c>
      <c r="R10" s="57">
        <v>360061576531</v>
      </c>
      <c r="T10" s="57">
        <v>331743580575</v>
      </c>
      <c r="V10" s="57">
        <v>0</v>
      </c>
      <c r="X10" s="57">
        <v>0</v>
      </c>
      <c r="Z10" s="57">
        <v>350000</v>
      </c>
      <c r="AB10" s="57">
        <v>349944062500</v>
      </c>
      <c r="AD10" s="57">
        <v>10000</v>
      </c>
      <c r="AF10" s="57">
        <v>1000000</v>
      </c>
      <c r="AH10" s="57">
        <v>10001710459</v>
      </c>
      <c r="AJ10" s="57">
        <v>9998187500</v>
      </c>
      <c r="AL10" s="69">
        <v>0.32</v>
      </c>
    </row>
    <row r="11" spans="1:38" ht="21.75" customHeight="1">
      <c r="A11" s="99" t="s">
        <v>194</v>
      </c>
      <c r="B11" s="99"/>
      <c r="D11" s="61" t="s">
        <v>188</v>
      </c>
      <c r="F11" s="61" t="s">
        <v>188</v>
      </c>
      <c r="H11" s="61" t="s">
        <v>195</v>
      </c>
      <c r="J11" s="61" t="s">
        <v>196</v>
      </c>
      <c r="L11" s="69">
        <v>23</v>
      </c>
      <c r="N11" s="69">
        <v>23</v>
      </c>
      <c r="P11" s="57">
        <v>0</v>
      </c>
      <c r="R11" s="57">
        <v>0</v>
      </c>
      <c r="T11" s="57">
        <v>0</v>
      </c>
      <c r="V11" s="57">
        <v>250000</v>
      </c>
      <c r="X11" s="57">
        <v>250019062500</v>
      </c>
      <c r="Z11" s="57">
        <v>0</v>
      </c>
      <c r="AB11" s="57">
        <v>0</v>
      </c>
      <c r="AD11" s="57">
        <v>250000</v>
      </c>
      <c r="AF11" s="57">
        <v>900000</v>
      </c>
      <c r="AH11" s="57">
        <v>250019062500</v>
      </c>
      <c r="AJ11" s="57">
        <v>224959218750</v>
      </c>
      <c r="AL11" s="69">
        <v>7.13</v>
      </c>
    </row>
    <row r="12" spans="1:38" ht="21.75" customHeight="1">
      <c r="A12" s="101" t="s">
        <v>197</v>
      </c>
      <c r="B12" s="101"/>
      <c r="D12" s="70" t="s">
        <v>188</v>
      </c>
      <c r="F12" s="70" t="s">
        <v>188</v>
      </c>
      <c r="H12" s="70" t="s">
        <v>198</v>
      </c>
      <c r="J12" s="70" t="s">
        <v>199</v>
      </c>
      <c r="L12" s="71">
        <v>23</v>
      </c>
      <c r="N12" s="71">
        <v>23</v>
      </c>
      <c r="P12" s="58">
        <v>0</v>
      </c>
      <c r="R12" s="58">
        <v>0</v>
      </c>
      <c r="T12" s="58">
        <v>0</v>
      </c>
      <c r="V12" s="58">
        <v>671000</v>
      </c>
      <c r="X12" s="58">
        <v>671106618750</v>
      </c>
      <c r="Z12" s="58">
        <v>650000</v>
      </c>
      <c r="AB12" s="58">
        <v>649897187500</v>
      </c>
      <c r="AD12" s="58">
        <v>21000</v>
      </c>
      <c r="AF12" s="58">
        <v>1000000</v>
      </c>
      <c r="AH12" s="58">
        <v>21003300479</v>
      </c>
      <c r="AJ12" s="58">
        <v>20996193750</v>
      </c>
      <c r="AL12" s="71">
        <v>0.67</v>
      </c>
    </row>
    <row r="13" spans="1:38" ht="21.75" customHeight="1">
      <c r="A13" s="102" t="s">
        <v>58</v>
      </c>
      <c r="B13" s="102"/>
      <c r="D13" s="59"/>
      <c r="F13" s="59"/>
      <c r="H13" s="59"/>
      <c r="J13" s="59"/>
      <c r="L13" s="59"/>
      <c r="N13" s="59"/>
      <c r="P13" s="59">
        <f>SUM(P9:P12)</f>
        <v>731000</v>
      </c>
      <c r="R13" s="59">
        <f>SUM(R9:R12)</f>
        <v>731128820281</v>
      </c>
      <c r="T13" s="59">
        <f>SUM(T9:T12)</f>
        <v>702676336825</v>
      </c>
      <c r="V13" s="59">
        <f>SUM(V9:V12)</f>
        <v>921000</v>
      </c>
      <c r="X13" s="59">
        <f>SUM(X9:X12)</f>
        <v>921125681250</v>
      </c>
      <c r="Z13" s="59">
        <f>SUM(Z9:Z12)</f>
        <v>1371000</v>
      </c>
      <c r="AB13" s="59">
        <f>SUM(AB9:AB12)</f>
        <v>1334942616495</v>
      </c>
      <c r="AD13" s="59">
        <f>SUM(AD9:AD12)</f>
        <v>281000</v>
      </c>
      <c r="AF13" s="59">
        <f>SUM(AF9:AF12)</f>
        <v>2900000</v>
      </c>
      <c r="AH13" s="59">
        <f>SUM(AH9:AH12)</f>
        <v>281024073438</v>
      </c>
      <c r="AJ13" s="59">
        <f>SUM(AJ9:AJ12)</f>
        <v>255953600000</v>
      </c>
      <c r="AL13" s="86">
        <f>SUM(AL9:AL12)</f>
        <v>8.120000000000001</v>
      </c>
    </row>
    <row r="16" spans="1:38">
      <c r="AH16" s="62"/>
      <c r="AJ16" s="62"/>
    </row>
    <row r="17" spans="36:36">
      <c r="AJ17" s="62"/>
    </row>
    <row r="18" spans="36:36">
      <c r="AJ18" s="62"/>
    </row>
    <row r="19" spans="36:36">
      <c r="AJ19" s="62"/>
    </row>
  </sheetData>
  <mergeCells count="16">
    <mergeCell ref="A11:B11"/>
    <mergeCell ref="A12:B12"/>
    <mergeCell ref="A13:B13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M12"/>
  <sheetViews>
    <sheetView rightToLeft="1" view="pageBreakPreview" zoomScale="98" zoomScaleNormal="100" zoomScaleSheetLayoutView="98" workbookViewId="0">
      <selection activeCell="K30" sqref="K30"/>
    </sheetView>
  </sheetViews>
  <sheetFormatPr defaultRowHeight="12.75"/>
  <cols>
    <col min="1" max="1" width="29.85546875" style="53" customWidth="1"/>
    <col min="2" max="2" width="1.28515625" style="53" customWidth="1"/>
    <col min="3" max="3" width="15.5703125" style="53" customWidth="1"/>
    <col min="4" max="4" width="1.28515625" style="53" customWidth="1"/>
    <col min="5" max="5" width="15.5703125" style="53" customWidth="1"/>
    <col min="6" max="6" width="1.28515625" style="53" customWidth="1"/>
    <col min="7" max="7" width="13" style="53" customWidth="1"/>
    <col min="8" max="8" width="1.28515625" style="53" customWidth="1"/>
    <col min="9" max="9" width="13" style="53" customWidth="1"/>
    <col min="10" max="10" width="1.28515625" style="53" customWidth="1"/>
    <col min="11" max="11" width="23.42578125" style="53" customWidth="1"/>
    <col min="12" max="12" width="1.28515625" style="53" customWidth="1"/>
    <col min="13" max="13" width="33.7109375" style="53" customWidth="1"/>
    <col min="14" max="14" width="0.28515625" style="53" customWidth="1"/>
    <col min="15" max="16384" width="9.140625" style="53"/>
  </cols>
  <sheetData>
    <row r="1" spans="1:13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14.45" customHeight="1">
      <c r="A4" s="94" t="s">
        <v>200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14.45" customHeight="1">
      <c r="A5" s="94" t="s">
        <v>201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14.45" customHeight="1"/>
    <row r="7" spans="1:13" ht="14.45" customHeight="1">
      <c r="C7" s="95" t="s">
        <v>9</v>
      </c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ht="14.45" customHeight="1">
      <c r="A8" s="2" t="s">
        <v>202</v>
      </c>
      <c r="C8" s="4" t="s">
        <v>13</v>
      </c>
      <c r="D8" s="55"/>
      <c r="E8" s="4" t="s">
        <v>203</v>
      </c>
      <c r="F8" s="55"/>
      <c r="G8" s="4" t="s">
        <v>204</v>
      </c>
      <c r="H8" s="55"/>
      <c r="I8" s="4" t="s">
        <v>205</v>
      </c>
      <c r="J8" s="55"/>
      <c r="K8" s="4" t="s">
        <v>206</v>
      </c>
      <c r="L8" s="55"/>
      <c r="M8" s="4" t="s">
        <v>207</v>
      </c>
    </row>
    <row r="9" spans="1:13" ht="21.75" customHeight="1">
      <c r="A9" s="60" t="s">
        <v>194</v>
      </c>
      <c r="C9" s="56">
        <v>250000</v>
      </c>
      <c r="E9" s="56">
        <v>1000000</v>
      </c>
      <c r="G9" s="56">
        <v>900000</v>
      </c>
      <c r="I9" s="68" t="s">
        <v>208</v>
      </c>
      <c r="K9" s="56">
        <v>224959218750</v>
      </c>
      <c r="M9" s="60" t="s">
        <v>209</v>
      </c>
    </row>
    <row r="10" spans="1:13" ht="21.75" customHeight="1">
      <c r="A10" s="61" t="s">
        <v>197</v>
      </c>
      <c r="C10" s="57">
        <v>21000</v>
      </c>
      <c r="E10" s="57">
        <v>1000000</v>
      </c>
      <c r="G10" s="57">
        <v>1000000</v>
      </c>
      <c r="I10" s="69" t="s">
        <v>210</v>
      </c>
      <c r="K10" s="57">
        <v>20996193750</v>
      </c>
      <c r="M10" s="61" t="s">
        <v>209</v>
      </c>
    </row>
    <row r="11" spans="1:13" ht="21.75" customHeight="1">
      <c r="A11" s="70" t="s">
        <v>191</v>
      </c>
      <c r="C11" s="58">
        <v>10000</v>
      </c>
      <c r="E11" s="58">
        <v>993790</v>
      </c>
      <c r="G11" s="58">
        <v>1000000</v>
      </c>
      <c r="I11" s="71" t="s">
        <v>211</v>
      </c>
      <c r="K11" s="58">
        <v>9998187500</v>
      </c>
      <c r="M11" s="70" t="s">
        <v>209</v>
      </c>
    </row>
    <row r="12" spans="1:13" ht="21.75" customHeight="1">
      <c r="A12" s="11" t="s">
        <v>58</v>
      </c>
      <c r="C12" s="59">
        <v>281000</v>
      </c>
      <c r="E12" s="59"/>
      <c r="G12" s="59"/>
      <c r="I12" s="59"/>
      <c r="K12" s="59">
        <f>SUM(K9:K11)</f>
        <v>255953600000</v>
      </c>
      <c r="M12" s="5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6"/>
  <sheetViews>
    <sheetView rightToLeft="1" view="pageBreakPreview" zoomScale="106" zoomScaleNormal="100" zoomScaleSheetLayoutView="106" workbookViewId="0">
      <selection activeCell="T2" sqref="T2"/>
    </sheetView>
  </sheetViews>
  <sheetFormatPr defaultRowHeight="12.75"/>
  <cols>
    <col min="1" max="1" width="6.28515625" style="53" bestFit="1" customWidth="1"/>
    <col min="2" max="2" width="35" style="53" customWidth="1"/>
    <col min="3" max="3" width="1.28515625" style="53" customWidth="1"/>
    <col min="4" max="4" width="16.140625" style="53" bestFit="1" customWidth="1"/>
    <col min="5" max="5" width="1.28515625" style="53" customWidth="1"/>
    <col min="6" max="6" width="16.140625" style="53" bestFit="1" customWidth="1"/>
    <col min="7" max="7" width="1.28515625" style="53" customWidth="1"/>
    <col min="8" max="8" width="16.140625" style="53" bestFit="1" customWidth="1"/>
    <col min="9" max="9" width="1.28515625" style="53" customWidth="1"/>
    <col min="10" max="10" width="16" style="53" bestFit="1" customWidth="1"/>
    <col min="11" max="11" width="1.28515625" style="53" customWidth="1"/>
    <col min="12" max="12" width="18.28515625" style="53" bestFit="1" customWidth="1"/>
    <col min="13" max="13" width="0.28515625" style="53" customWidth="1"/>
    <col min="14" max="16384" width="9.140625" style="53"/>
  </cols>
  <sheetData>
    <row r="1" spans="1:12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14.45" customHeight="1"/>
    <row r="5" spans="1:12" ht="14.45" customHeight="1">
      <c r="A5" s="67" t="s">
        <v>212</v>
      </c>
      <c r="B5" s="94" t="s">
        <v>213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14.45" customHeight="1">
      <c r="D6" s="2" t="s">
        <v>7</v>
      </c>
      <c r="F6" s="95" t="s">
        <v>8</v>
      </c>
      <c r="G6" s="95"/>
      <c r="H6" s="95"/>
      <c r="J6" s="2" t="s">
        <v>9</v>
      </c>
    </row>
    <row r="7" spans="1:12" ht="14.45" customHeight="1">
      <c r="D7" s="55"/>
      <c r="F7" s="55"/>
      <c r="G7" s="55"/>
      <c r="H7" s="55"/>
      <c r="J7" s="55"/>
    </row>
    <row r="8" spans="1:12" ht="14.45" customHeight="1">
      <c r="A8" s="95" t="s">
        <v>214</v>
      </c>
      <c r="B8" s="95"/>
      <c r="D8" s="2" t="s">
        <v>215</v>
      </c>
      <c r="F8" s="2" t="s">
        <v>216</v>
      </c>
      <c r="H8" s="2" t="s">
        <v>217</v>
      </c>
      <c r="J8" s="2" t="s">
        <v>215</v>
      </c>
      <c r="L8" s="2" t="s">
        <v>18</v>
      </c>
    </row>
    <row r="9" spans="1:12" ht="21.75" customHeight="1">
      <c r="A9" s="97" t="s">
        <v>218</v>
      </c>
      <c r="B9" s="97"/>
      <c r="D9" s="56">
        <v>5119660378</v>
      </c>
      <c r="F9" s="56">
        <v>320141932258</v>
      </c>
      <c r="H9" s="56">
        <v>319435798212</v>
      </c>
      <c r="J9" s="56">
        <v>5825794424</v>
      </c>
      <c r="L9" s="68" t="s">
        <v>219</v>
      </c>
    </row>
    <row r="10" spans="1:12" ht="21.75" customHeight="1">
      <c r="A10" s="99" t="s">
        <v>220</v>
      </c>
      <c r="B10" s="99"/>
      <c r="D10" s="57">
        <v>260558329</v>
      </c>
      <c r="F10" s="57">
        <v>4349739287</v>
      </c>
      <c r="H10" s="57">
        <v>3245532487</v>
      </c>
      <c r="J10" s="57">
        <v>1364765129</v>
      </c>
      <c r="L10" s="69" t="s">
        <v>221</v>
      </c>
    </row>
    <row r="11" spans="1:12" ht="21.75" customHeight="1">
      <c r="A11" s="99" t="s">
        <v>222</v>
      </c>
      <c r="B11" s="99"/>
      <c r="D11" s="57">
        <v>1991149</v>
      </c>
      <c r="F11" s="57">
        <v>2002</v>
      </c>
      <c r="H11" s="57">
        <v>1504000</v>
      </c>
      <c r="J11" s="57">
        <v>489151</v>
      </c>
      <c r="L11" s="69" t="s">
        <v>210</v>
      </c>
    </row>
    <row r="12" spans="1:12" ht="21.75" customHeight="1">
      <c r="A12" s="99" t="s">
        <v>223</v>
      </c>
      <c r="B12" s="99"/>
      <c r="D12" s="57">
        <v>5242452</v>
      </c>
      <c r="F12" s="57">
        <v>21457</v>
      </c>
      <c r="H12" s="57">
        <v>0</v>
      </c>
      <c r="J12" s="57">
        <v>5263909</v>
      </c>
      <c r="L12" s="69" t="s">
        <v>210</v>
      </c>
    </row>
    <row r="13" spans="1:12" ht="21.75" customHeight="1">
      <c r="A13" s="99" t="s">
        <v>224</v>
      </c>
      <c r="B13" s="99"/>
      <c r="D13" s="57">
        <v>125600</v>
      </c>
      <c r="F13" s="57">
        <v>0</v>
      </c>
      <c r="H13" s="57">
        <v>0</v>
      </c>
      <c r="J13" s="57">
        <v>125600</v>
      </c>
      <c r="L13" s="69" t="s">
        <v>210</v>
      </c>
    </row>
    <row r="14" spans="1:12" ht="21.75" customHeight="1">
      <c r="A14" s="99" t="s">
        <v>225</v>
      </c>
      <c r="B14" s="99"/>
      <c r="D14" s="57">
        <v>80000000000</v>
      </c>
      <c r="F14" s="57">
        <v>0</v>
      </c>
      <c r="H14" s="57">
        <v>15000000000</v>
      </c>
      <c r="J14" s="57">
        <v>65000000000</v>
      </c>
      <c r="L14" s="69" t="s">
        <v>226</v>
      </c>
    </row>
    <row r="15" spans="1:12" ht="21.75" customHeight="1">
      <c r="A15" s="101" t="s">
        <v>227</v>
      </c>
      <c r="B15" s="101"/>
      <c r="D15" s="58">
        <v>50000000000</v>
      </c>
      <c r="F15" s="58">
        <v>0</v>
      </c>
      <c r="H15" s="58">
        <v>0</v>
      </c>
      <c r="J15" s="58">
        <v>50000000000</v>
      </c>
      <c r="L15" s="71" t="s">
        <v>228</v>
      </c>
    </row>
    <row r="16" spans="1:12" ht="21.75" customHeight="1">
      <c r="A16" s="102" t="s">
        <v>58</v>
      </c>
      <c r="B16" s="102"/>
      <c r="D16" s="59">
        <f>SUM(D9:D15)</f>
        <v>135387577908</v>
      </c>
      <c r="F16" s="59">
        <f>SUM(F9:F15)</f>
        <v>324491695004</v>
      </c>
      <c r="H16" s="59">
        <f>SUM(H9:H15)</f>
        <v>337682834699</v>
      </c>
      <c r="J16" s="59">
        <f>SUM(J9:J15)</f>
        <v>122196438213</v>
      </c>
      <c r="L16" s="86">
        <v>0</v>
      </c>
    </row>
  </sheetData>
  <mergeCells count="14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J15"/>
  <sheetViews>
    <sheetView rightToLeft="1" view="pageBreakPreview" zoomScaleNormal="100" zoomScaleSheetLayoutView="100" workbookViewId="0">
      <selection activeCell="F14" sqref="F14:G15"/>
    </sheetView>
  </sheetViews>
  <sheetFormatPr defaultRowHeight="12.75"/>
  <cols>
    <col min="1" max="1" width="2.5703125" customWidth="1"/>
    <col min="2" max="2" width="49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0" customWidth="1"/>
    <col min="9" max="9" width="1.28515625" customWidth="1"/>
    <col min="10" max="10" width="9.5703125" customWidth="1"/>
    <col min="11" max="11" width="0.28515625" customWidth="1"/>
  </cols>
  <sheetData>
    <row r="1" spans="1:10" ht="25.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5.5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5.5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4.45" customHeight="1"/>
    <row r="5" spans="1:10" ht="29.1" customHeight="1">
      <c r="A5" s="1" t="s">
        <v>230</v>
      </c>
      <c r="B5" s="94" t="s">
        <v>231</v>
      </c>
      <c r="C5" s="94"/>
      <c r="D5" s="94"/>
      <c r="E5" s="94"/>
      <c r="F5" s="94"/>
      <c r="G5" s="94"/>
      <c r="H5" s="94"/>
      <c r="I5" s="94"/>
      <c r="J5" s="94"/>
    </row>
    <row r="6" spans="1:10" ht="14.45" customHeight="1"/>
    <row r="7" spans="1:10" ht="56.25">
      <c r="A7" s="95" t="s">
        <v>232</v>
      </c>
      <c r="B7" s="95"/>
      <c r="D7" s="2" t="s">
        <v>233</v>
      </c>
      <c r="F7" s="2" t="s">
        <v>215</v>
      </c>
      <c r="H7" s="65" t="s">
        <v>234</v>
      </c>
      <c r="J7" s="65" t="s">
        <v>235</v>
      </c>
    </row>
    <row r="8" spans="1:10" ht="21.75" customHeight="1">
      <c r="A8" s="103" t="s">
        <v>236</v>
      </c>
      <c r="B8" s="103"/>
      <c r="C8" s="66"/>
      <c r="D8" s="60" t="s">
        <v>237</v>
      </c>
      <c r="E8" s="66"/>
      <c r="F8" s="23">
        <f>'1-2'!T606</f>
        <v>1148481426788</v>
      </c>
      <c r="G8" s="24"/>
      <c r="H8" s="27">
        <v>113.64</v>
      </c>
      <c r="I8" s="28"/>
      <c r="J8" s="27">
        <v>4.08</v>
      </c>
    </row>
    <row r="9" spans="1:10" ht="21.75" customHeight="1">
      <c r="A9" s="104" t="s">
        <v>238</v>
      </c>
      <c r="B9" s="104"/>
      <c r="C9" s="66"/>
      <c r="D9" s="61" t="s">
        <v>239</v>
      </c>
      <c r="E9" s="66"/>
      <c r="F9" s="25">
        <f>'2-2'!U10</f>
        <v>-91137000</v>
      </c>
      <c r="G9" s="24"/>
      <c r="H9" s="29">
        <v>0</v>
      </c>
      <c r="I9" s="28"/>
      <c r="J9" s="29">
        <v>0</v>
      </c>
    </row>
    <row r="10" spans="1:10" ht="21.75" customHeight="1">
      <c r="A10" s="104" t="s">
        <v>240</v>
      </c>
      <c r="B10" s="104"/>
      <c r="C10" s="66"/>
      <c r="D10" s="61" t="s">
        <v>241</v>
      </c>
      <c r="E10" s="66"/>
      <c r="F10" s="25">
        <f>'3-2'!R16</f>
        <v>242583358726</v>
      </c>
      <c r="G10" s="24"/>
      <c r="H10" s="29">
        <v>-17.28</v>
      </c>
      <c r="I10" s="28"/>
      <c r="J10" s="29">
        <v>-0.62</v>
      </c>
    </row>
    <row r="11" spans="1:10" ht="21.75" customHeight="1">
      <c r="A11" s="104" t="s">
        <v>242</v>
      </c>
      <c r="B11" s="104"/>
      <c r="C11" s="66"/>
      <c r="D11" s="61" t="s">
        <v>243</v>
      </c>
      <c r="E11" s="66"/>
      <c r="F11" s="25">
        <f>'4-2'!H20</f>
        <v>41278504515</v>
      </c>
      <c r="G11" s="24"/>
      <c r="H11" s="29">
        <v>2.74</v>
      </c>
      <c r="I11" s="28"/>
      <c r="J11" s="29">
        <v>0.1</v>
      </c>
    </row>
    <row r="12" spans="1:10" ht="21.75" customHeight="1">
      <c r="A12" s="105" t="s">
        <v>244</v>
      </c>
      <c r="B12" s="105"/>
      <c r="C12" s="66"/>
      <c r="D12" s="61" t="s">
        <v>245</v>
      </c>
      <c r="E12" s="66"/>
      <c r="F12" s="26">
        <f>'5-2'!F11</f>
        <v>783049234</v>
      </c>
      <c r="G12" s="24"/>
      <c r="H12" s="30">
        <v>0.69</v>
      </c>
      <c r="I12" s="28"/>
      <c r="J12" s="30">
        <v>0.02</v>
      </c>
    </row>
    <row r="13" spans="1:10" ht="21.75" customHeight="1">
      <c r="A13" s="102" t="s">
        <v>58</v>
      </c>
      <c r="B13" s="102"/>
      <c r="D13" s="8"/>
      <c r="F13" s="12">
        <f>SUM(F8:F12)</f>
        <v>1433035202263</v>
      </c>
      <c r="H13" s="13">
        <v>99.79</v>
      </c>
      <c r="J13" s="13">
        <v>3.58</v>
      </c>
    </row>
    <row r="14" spans="1:10">
      <c r="F14" s="19"/>
    </row>
    <row r="15" spans="1:10">
      <c r="F15" s="18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X609"/>
  <sheetViews>
    <sheetView rightToLeft="1" view="pageBreakPreview" topLeftCell="A591" zoomScaleNormal="100" zoomScaleSheetLayoutView="100" workbookViewId="0">
      <selection activeCell="H608" sqref="E608:H610"/>
    </sheetView>
  </sheetViews>
  <sheetFormatPr defaultRowHeight="12.75"/>
  <cols>
    <col min="1" max="1" width="6.140625" bestFit="1" customWidth="1"/>
    <col min="2" max="2" width="26.42578125" customWidth="1"/>
    <col min="3" max="3" width="1.28515625" customWidth="1"/>
    <col min="4" max="4" width="15.5703125" style="36" bestFit="1" customWidth="1"/>
    <col min="5" max="5" width="1.28515625" style="36" customWidth="1"/>
    <col min="6" max="6" width="17.7109375" style="36" bestFit="1" customWidth="1"/>
    <col min="7" max="7" width="1.28515625" style="36" customWidth="1"/>
    <col min="8" max="8" width="17.7109375" style="36" bestFit="1" customWidth="1"/>
    <col min="9" max="9" width="1.28515625" style="36" customWidth="1"/>
    <col min="10" max="10" width="17.42578125" style="36" bestFit="1" customWidth="1"/>
    <col min="11" max="11" width="1.28515625" style="36" customWidth="1"/>
    <col min="12" max="12" width="18.85546875" style="47" bestFit="1" customWidth="1"/>
    <col min="13" max="13" width="1.28515625" style="36" customWidth="1"/>
    <col min="14" max="14" width="17.7109375" style="36" customWidth="1"/>
    <col min="15" max="15" width="1.28515625" style="36" customWidth="1"/>
    <col min="16" max="16" width="16.7109375" style="36" bestFit="1" customWidth="1"/>
    <col min="17" max="17" width="1.28515625" style="36" customWidth="1"/>
    <col min="18" max="18" width="20.28515625" style="37" bestFit="1" customWidth="1"/>
    <col min="19" max="19" width="1.28515625" style="36" customWidth="1"/>
    <col min="20" max="20" width="18.42578125" style="36" bestFit="1" customWidth="1"/>
    <col min="21" max="21" width="1.28515625" style="36" customWidth="1"/>
    <col min="22" max="22" width="18.85546875" style="47" bestFit="1" customWidth="1"/>
    <col min="23" max="23" width="18.28515625" style="19" bestFit="1" customWidth="1"/>
    <col min="24" max="24" width="16.5703125" bestFit="1" customWidth="1"/>
  </cols>
  <sheetData>
    <row r="1" spans="1:24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4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4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4" ht="14.45" customHeight="1"/>
    <row r="5" spans="1:24" ht="14.45" customHeight="1">
      <c r="A5" s="1" t="s">
        <v>246</v>
      </c>
      <c r="B5" s="94" t="s">
        <v>247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1:24" ht="14.45" customHeight="1">
      <c r="D6" s="108" t="s">
        <v>248</v>
      </c>
      <c r="E6" s="108"/>
      <c r="F6" s="108"/>
      <c r="G6" s="108"/>
      <c r="H6" s="108"/>
      <c r="I6" s="108"/>
      <c r="J6" s="108"/>
      <c r="K6" s="108"/>
      <c r="L6" s="108"/>
      <c r="N6" s="108" t="s">
        <v>249</v>
      </c>
      <c r="O6" s="108"/>
      <c r="P6" s="108"/>
      <c r="Q6" s="108"/>
      <c r="R6" s="108"/>
      <c r="S6" s="108"/>
      <c r="T6" s="108"/>
      <c r="U6" s="108"/>
      <c r="V6" s="108"/>
    </row>
    <row r="7" spans="1:24" ht="14.45" customHeight="1">
      <c r="D7" s="38"/>
      <c r="E7" s="38"/>
      <c r="F7" s="38"/>
      <c r="G7" s="38"/>
      <c r="H7" s="38"/>
      <c r="I7" s="38"/>
      <c r="J7" s="106" t="s">
        <v>58</v>
      </c>
      <c r="K7" s="106"/>
      <c r="L7" s="106"/>
      <c r="N7" s="38"/>
      <c r="O7" s="38"/>
      <c r="P7" s="38"/>
      <c r="Q7" s="38"/>
      <c r="R7" s="39"/>
      <c r="S7" s="38"/>
      <c r="T7" s="106" t="s">
        <v>58</v>
      </c>
      <c r="U7" s="106"/>
      <c r="V7" s="106"/>
    </row>
    <row r="8" spans="1:24" ht="26.25" customHeight="1">
      <c r="A8" s="107" t="s">
        <v>250</v>
      </c>
      <c r="B8" s="107"/>
      <c r="D8" s="32" t="s">
        <v>251</v>
      </c>
      <c r="F8" s="32" t="s">
        <v>252</v>
      </c>
      <c r="H8" s="32" t="s">
        <v>253</v>
      </c>
      <c r="J8" s="33" t="s">
        <v>215</v>
      </c>
      <c r="K8" s="38"/>
      <c r="L8" s="48" t="s">
        <v>234</v>
      </c>
      <c r="N8" s="32" t="s">
        <v>251</v>
      </c>
      <c r="P8" s="32" t="s">
        <v>252</v>
      </c>
      <c r="R8" s="34" t="s">
        <v>253</v>
      </c>
      <c r="T8" s="33" t="s">
        <v>215</v>
      </c>
      <c r="U8" s="38"/>
      <c r="V8" s="48" t="s">
        <v>234</v>
      </c>
    </row>
    <row r="9" spans="1:24" ht="21.75" customHeight="1">
      <c r="A9" s="103" t="s">
        <v>411</v>
      </c>
      <c r="B9" s="103"/>
      <c r="D9" s="40">
        <v>0</v>
      </c>
      <c r="F9" s="40">
        <v>-451186898</v>
      </c>
      <c r="H9" s="40">
        <v>-3887</v>
      </c>
      <c r="J9" s="40">
        <f>D9+F9+H9</f>
        <v>-451190785</v>
      </c>
      <c r="L9" s="49">
        <f>J9/درآمد!$F$13</f>
        <v>-3.1484975685698092E-4</v>
      </c>
      <c r="N9" s="40">
        <v>0</v>
      </c>
      <c r="P9" s="40">
        <v>-488009542</v>
      </c>
      <c r="R9" s="41">
        <v>309093730</v>
      </c>
      <c r="T9" s="40">
        <f>N9+P9+R9</f>
        <v>-178915812</v>
      </c>
      <c r="V9" s="49">
        <f>T9/درآمد!$F$13</f>
        <v>-1.248509539175746E-4</v>
      </c>
      <c r="X9" s="20"/>
    </row>
    <row r="10" spans="1:24" ht="21.75" customHeight="1">
      <c r="A10" s="104" t="s">
        <v>39</v>
      </c>
      <c r="B10" s="104"/>
      <c r="D10" s="42">
        <v>0</v>
      </c>
      <c r="F10" s="42">
        <v>-2011149042</v>
      </c>
      <c r="H10" s="42">
        <v>-84649558</v>
      </c>
      <c r="J10" s="42">
        <f>D10+F10+H10</f>
        <v>-2095798600</v>
      </c>
      <c r="L10" s="50">
        <f>J10/درآمد!$F$13</f>
        <v>-1.4624892652255763E-3</v>
      </c>
      <c r="N10" s="42">
        <v>0</v>
      </c>
      <c r="P10" s="42">
        <v>-2990965049</v>
      </c>
      <c r="R10" s="43">
        <v>-842223474</v>
      </c>
      <c r="T10" s="42">
        <f>N10+P10+R10</f>
        <v>-3833188523</v>
      </c>
      <c r="V10" s="50">
        <f>T10/درآمد!$F$13</f>
        <v>-2.6748739437431547E-3</v>
      </c>
      <c r="X10" s="20"/>
    </row>
    <row r="11" spans="1:24" ht="21.75" customHeight="1">
      <c r="A11" s="104" t="s">
        <v>35</v>
      </c>
      <c r="B11" s="104"/>
      <c r="D11" s="42">
        <v>585000000</v>
      </c>
      <c r="F11" s="42">
        <v>-1175473475</v>
      </c>
      <c r="H11" s="42">
        <v>37130502</v>
      </c>
      <c r="J11" s="42">
        <f>D11+F11+H11</f>
        <v>-553342973</v>
      </c>
      <c r="L11" s="50">
        <f>J11/درآمد!$F$13</f>
        <v>-3.8613355214594852E-4</v>
      </c>
      <c r="N11" s="42">
        <v>585000000</v>
      </c>
      <c r="P11" s="42">
        <v>-70052475</v>
      </c>
      <c r="R11" s="43">
        <v>37130502</v>
      </c>
      <c r="T11" s="42">
        <f t="shared" ref="T11:T73" si="0">N11+P11+R11</f>
        <v>552078027</v>
      </c>
      <c r="V11" s="50">
        <f>T11/درآمد!$F$13</f>
        <v>3.8525084807978014E-4</v>
      </c>
      <c r="X11" s="20"/>
    </row>
    <row r="12" spans="1:24" ht="21.75" customHeight="1">
      <c r="A12" s="104" t="s">
        <v>33</v>
      </c>
      <c r="B12" s="104"/>
      <c r="D12" s="42">
        <v>0</v>
      </c>
      <c r="F12" s="42">
        <v>0</v>
      </c>
      <c r="H12" s="42">
        <v>-14435957</v>
      </c>
      <c r="J12" s="42">
        <f t="shared" ref="J12:J73" si="1">D12+F12+H12</f>
        <v>-14435957</v>
      </c>
      <c r="L12" s="50">
        <f>J12/درآمد!$F$13</f>
        <v>-1.007369321926163E-5</v>
      </c>
      <c r="N12" s="42">
        <v>10614000000</v>
      </c>
      <c r="P12" s="42">
        <v>0</v>
      </c>
      <c r="R12" s="43">
        <v>-391556737</v>
      </c>
      <c r="T12" s="42">
        <f t="shared" si="0"/>
        <v>10222443263</v>
      </c>
      <c r="V12" s="50">
        <f>T12/درآمد!$F$13</f>
        <v>7.1334209005173557E-3</v>
      </c>
      <c r="X12" s="20"/>
    </row>
    <row r="13" spans="1:24" ht="21.75" customHeight="1">
      <c r="A13" s="104" t="s">
        <v>50</v>
      </c>
      <c r="B13" s="104"/>
      <c r="D13" s="42">
        <v>0</v>
      </c>
      <c r="F13" s="42">
        <v>0</v>
      </c>
      <c r="H13" s="42">
        <v>10048925</v>
      </c>
      <c r="J13" s="42">
        <f t="shared" si="1"/>
        <v>10048925</v>
      </c>
      <c r="L13" s="50">
        <f>J13/درآمد!$F$13</f>
        <v>7.0123364618894792E-6</v>
      </c>
      <c r="N13" s="42">
        <v>519480000</v>
      </c>
      <c r="P13" s="42">
        <v>0</v>
      </c>
      <c r="R13" s="43">
        <v>384204155</v>
      </c>
      <c r="T13" s="42">
        <f t="shared" si="0"/>
        <v>903684155</v>
      </c>
      <c r="V13" s="50">
        <f>T13/درآمد!$F$13</f>
        <v>6.3060848301069855E-4</v>
      </c>
      <c r="X13" s="20"/>
    </row>
    <row r="14" spans="1:24" ht="21.75" customHeight="1">
      <c r="A14" s="104" t="s">
        <v>38</v>
      </c>
      <c r="B14" s="104"/>
      <c r="D14" s="42">
        <v>0</v>
      </c>
      <c r="F14" s="42">
        <v>-7663799238</v>
      </c>
      <c r="H14" s="42">
        <v>719002644</v>
      </c>
      <c r="J14" s="42">
        <f t="shared" si="1"/>
        <v>-6944796594</v>
      </c>
      <c r="L14" s="50">
        <f>J14/درآمد!$F$13</f>
        <v>-4.846214931100796E-3</v>
      </c>
      <c r="N14" s="42">
        <v>111927000000</v>
      </c>
      <c r="P14" s="42">
        <v>66907895177</v>
      </c>
      <c r="R14" s="43">
        <v>719002644</v>
      </c>
      <c r="T14" s="42">
        <f t="shared" si="0"/>
        <v>179553897821</v>
      </c>
      <c r="V14" s="50">
        <f>T14/درآمد!$F$13</f>
        <v>0.12529622268696167</v>
      </c>
      <c r="X14" s="20"/>
    </row>
    <row r="15" spans="1:24" ht="21.75" customHeight="1">
      <c r="A15" s="104" t="s">
        <v>32</v>
      </c>
      <c r="B15" s="104"/>
      <c r="D15" s="42">
        <v>0</v>
      </c>
      <c r="F15" s="42">
        <v>52579967424</v>
      </c>
      <c r="H15" s="42">
        <v>12754681467</v>
      </c>
      <c r="J15" s="42">
        <f t="shared" si="1"/>
        <v>65334648891</v>
      </c>
      <c r="L15" s="50">
        <f>J15/درآمد!$F$13</f>
        <v>4.5591796201395307E-2</v>
      </c>
      <c r="N15" s="42">
        <v>4887938000</v>
      </c>
      <c r="P15" s="42">
        <v>99335917224</v>
      </c>
      <c r="R15" s="43">
        <v>18868891411</v>
      </c>
      <c r="T15" s="42">
        <f t="shared" si="0"/>
        <v>123092746635</v>
      </c>
      <c r="V15" s="50">
        <f>T15/درآمد!$F$13</f>
        <v>8.5896526784977903E-2</v>
      </c>
      <c r="X15" s="20"/>
    </row>
    <row r="16" spans="1:24" ht="21.75" customHeight="1">
      <c r="A16" s="104" t="s">
        <v>42</v>
      </c>
      <c r="B16" s="104"/>
      <c r="D16" s="42">
        <v>0</v>
      </c>
      <c r="F16" s="42">
        <v>-981405819</v>
      </c>
      <c r="H16" s="42">
        <v>-4302</v>
      </c>
      <c r="J16" s="42">
        <f t="shared" si="1"/>
        <v>-981410121</v>
      </c>
      <c r="L16" s="50">
        <f>J16/درآمد!$F$13</f>
        <v>-6.8484718271413769E-4</v>
      </c>
      <c r="N16" s="42">
        <v>819000000</v>
      </c>
      <c r="P16" s="42">
        <v>468900166</v>
      </c>
      <c r="R16" s="43">
        <v>-4302</v>
      </c>
      <c r="T16" s="42">
        <f t="shared" si="0"/>
        <v>1287895864</v>
      </c>
      <c r="V16" s="50">
        <f>T16/درآمد!$F$13</f>
        <v>8.9871893025809772E-4</v>
      </c>
      <c r="X16" s="20"/>
    </row>
    <row r="17" spans="1:24" ht="21.75" customHeight="1">
      <c r="A17" s="104" t="s">
        <v>46</v>
      </c>
      <c r="B17" s="104"/>
      <c r="D17" s="42">
        <v>0</v>
      </c>
      <c r="F17" s="42">
        <v>2948831989</v>
      </c>
      <c r="H17" s="42">
        <v>-390485519</v>
      </c>
      <c r="J17" s="42">
        <f t="shared" si="1"/>
        <v>2558346470</v>
      </c>
      <c r="L17" s="50">
        <f>J17/درآمد!$F$13</f>
        <v>1.7852642181852526E-3</v>
      </c>
      <c r="N17" s="42">
        <v>822257200</v>
      </c>
      <c r="P17" s="42">
        <v>-401747680</v>
      </c>
      <c r="R17" s="43">
        <v>-304053086</v>
      </c>
      <c r="T17" s="42">
        <f t="shared" si="0"/>
        <v>116456434</v>
      </c>
      <c r="V17" s="50">
        <f>T17/درآمد!$F$13</f>
        <v>8.1265577995638902E-5</v>
      </c>
      <c r="X17" s="20"/>
    </row>
    <row r="18" spans="1:24" ht="21.75" customHeight="1">
      <c r="A18" s="104" t="s">
        <v>26</v>
      </c>
      <c r="B18" s="104"/>
      <c r="D18" s="42">
        <v>0</v>
      </c>
      <c r="F18" s="42">
        <v>-926353832</v>
      </c>
      <c r="H18" s="42">
        <v>487246026</v>
      </c>
      <c r="J18" s="42">
        <f t="shared" si="1"/>
        <v>-439107806</v>
      </c>
      <c r="L18" s="50">
        <f>J18/درآمد!$F$13</f>
        <v>-3.0641801771971549E-4</v>
      </c>
      <c r="N18" s="42">
        <v>0</v>
      </c>
      <c r="P18" s="42">
        <v>-107136335</v>
      </c>
      <c r="R18" s="43">
        <v>487246026</v>
      </c>
      <c r="T18" s="42">
        <f t="shared" si="0"/>
        <v>380109691</v>
      </c>
      <c r="V18" s="50">
        <f>T18/درآمد!$F$13</f>
        <v>2.6524797883523295E-4</v>
      </c>
      <c r="X18" s="20"/>
    </row>
    <row r="19" spans="1:24" ht="21.75" customHeight="1">
      <c r="A19" s="104" t="s">
        <v>19</v>
      </c>
      <c r="B19" s="104"/>
      <c r="D19" s="42">
        <v>0</v>
      </c>
      <c r="F19" s="42">
        <v>1209945723</v>
      </c>
      <c r="H19" s="42">
        <v>-1769184506</v>
      </c>
      <c r="J19" s="42">
        <f t="shared" si="1"/>
        <v>-559238783</v>
      </c>
      <c r="L19" s="50">
        <f>J19/درآمد!$F$13</f>
        <v>-3.9024776370941155E-4</v>
      </c>
      <c r="N19" s="42">
        <v>4241060000</v>
      </c>
      <c r="P19" s="42">
        <v>-482982</v>
      </c>
      <c r="R19" s="43">
        <v>-9387702492</v>
      </c>
      <c r="T19" s="42">
        <f t="shared" si="0"/>
        <v>-5147125474</v>
      </c>
      <c r="V19" s="50">
        <f>T19/درآمد!$F$13</f>
        <v>-3.5917648539769546E-3</v>
      </c>
      <c r="X19" s="20"/>
    </row>
    <row r="20" spans="1:24" ht="21.75" customHeight="1">
      <c r="A20" s="104" t="s">
        <v>52</v>
      </c>
      <c r="B20" s="104"/>
      <c r="D20" s="42">
        <v>0</v>
      </c>
      <c r="F20" s="42">
        <v>0</v>
      </c>
      <c r="H20" s="42">
        <v>1389248672</v>
      </c>
      <c r="J20" s="42">
        <f t="shared" si="1"/>
        <v>1389248672</v>
      </c>
      <c r="L20" s="50">
        <f>J20/درآمد!$F$13</f>
        <v>9.6944490254401714E-4</v>
      </c>
      <c r="N20" s="42">
        <v>200000000</v>
      </c>
      <c r="P20" s="42">
        <v>0</v>
      </c>
      <c r="R20" s="43">
        <v>2130396532</v>
      </c>
      <c r="T20" s="42">
        <f t="shared" si="0"/>
        <v>2330396532</v>
      </c>
      <c r="V20" s="50">
        <f>T20/درآمد!$F$13</f>
        <v>1.6261962918425995E-3</v>
      </c>
      <c r="X20" s="20"/>
    </row>
    <row r="21" spans="1:24" ht="21.75" customHeight="1">
      <c r="A21" s="104" t="s">
        <v>30</v>
      </c>
      <c r="B21" s="104"/>
      <c r="D21" s="42">
        <v>0</v>
      </c>
      <c r="F21" s="42">
        <v>-5374771026</v>
      </c>
      <c r="H21" s="42">
        <v>7109805643</v>
      </c>
      <c r="J21" s="42">
        <f t="shared" si="1"/>
        <v>1735034617</v>
      </c>
      <c r="L21" s="50">
        <f>J21/درآمد!$F$13</f>
        <v>1.2107410999116371E-3</v>
      </c>
      <c r="N21" s="42">
        <v>15676320000</v>
      </c>
      <c r="P21" s="42">
        <v>2595088632</v>
      </c>
      <c r="R21" s="43">
        <v>25897666085</v>
      </c>
      <c r="T21" s="42">
        <f t="shared" si="0"/>
        <v>44169074717</v>
      </c>
      <c r="V21" s="50">
        <f>T21/درآمد!$F$13</f>
        <v>3.0822044460073077E-2</v>
      </c>
      <c r="X21" s="20"/>
    </row>
    <row r="22" spans="1:24" ht="21.75" customHeight="1">
      <c r="A22" s="104" t="s">
        <v>53</v>
      </c>
      <c r="B22" s="104"/>
      <c r="D22" s="42">
        <v>0</v>
      </c>
      <c r="F22" s="42">
        <v>0</v>
      </c>
      <c r="H22" s="42">
        <v>234399273</v>
      </c>
      <c r="J22" s="42">
        <f t="shared" si="1"/>
        <v>234399273</v>
      </c>
      <c r="L22" s="50">
        <f>J22/درآمد!$F$13</f>
        <v>1.6356839848026393E-4</v>
      </c>
      <c r="N22" s="42">
        <v>0</v>
      </c>
      <c r="P22" s="42">
        <v>0</v>
      </c>
      <c r="R22" s="43">
        <v>1180006906</v>
      </c>
      <c r="T22" s="42">
        <f t="shared" si="0"/>
        <v>1180006906</v>
      </c>
      <c r="V22" s="50">
        <f>T22/درآمد!$F$13</f>
        <v>8.2343190462912119E-4</v>
      </c>
      <c r="X22" s="20"/>
    </row>
    <row r="23" spans="1:24" ht="21.75" customHeight="1">
      <c r="A23" s="104" t="s">
        <v>37</v>
      </c>
      <c r="B23" s="104"/>
      <c r="D23" s="42">
        <v>0</v>
      </c>
      <c r="F23" s="42">
        <v>-2982775882</v>
      </c>
      <c r="H23" s="42">
        <v>1739993149</v>
      </c>
      <c r="J23" s="42">
        <f t="shared" si="1"/>
        <v>-1242782733</v>
      </c>
      <c r="L23" s="50">
        <f>J23/درآمد!$F$13</f>
        <v>-8.6723810485425635E-4</v>
      </c>
      <c r="N23" s="42">
        <v>0</v>
      </c>
      <c r="P23" s="42">
        <v>14113978936</v>
      </c>
      <c r="R23" s="43">
        <v>41073915304</v>
      </c>
      <c r="T23" s="42">
        <f t="shared" si="0"/>
        <v>55187894240</v>
      </c>
      <c r="V23" s="50">
        <f>T23/درآمد!$F$13</f>
        <v>3.8511192295101457E-2</v>
      </c>
      <c r="X23" s="20"/>
    </row>
    <row r="24" spans="1:24" ht="21.75" customHeight="1">
      <c r="A24" s="104" t="s">
        <v>29</v>
      </c>
      <c r="B24" s="104"/>
      <c r="D24" s="42">
        <v>0</v>
      </c>
      <c r="F24" s="42">
        <v>-932452991</v>
      </c>
      <c r="H24" s="42">
        <v>1320825402</v>
      </c>
      <c r="J24" s="42">
        <f t="shared" si="1"/>
        <v>388372411</v>
      </c>
      <c r="L24" s="50">
        <f>J24/درآمد!$F$13</f>
        <v>2.7101386650285744E-4</v>
      </c>
      <c r="N24" s="42">
        <v>0</v>
      </c>
      <c r="P24" s="42">
        <v>788327560</v>
      </c>
      <c r="R24" s="43">
        <v>1320825402</v>
      </c>
      <c r="T24" s="42">
        <f t="shared" si="0"/>
        <v>2109152962</v>
      </c>
      <c r="V24" s="50">
        <f>T24/درآمد!$F$13</f>
        <v>1.4718082002935435E-3</v>
      </c>
      <c r="X24" s="20"/>
    </row>
    <row r="25" spans="1:24" ht="21.75" customHeight="1">
      <c r="A25" s="104" t="s">
        <v>36</v>
      </c>
      <c r="B25" s="104"/>
      <c r="D25" s="42">
        <v>0</v>
      </c>
      <c r="F25" s="42">
        <v>-69991295</v>
      </c>
      <c r="H25" s="42">
        <v>0</v>
      </c>
      <c r="J25" s="42">
        <f t="shared" si="1"/>
        <v>-69991295</v>
      </c>
      <c r="L25" s="50">
        <f>J25/درآمد!$F$13</f>
        <v>-4.8841294958750596E-5</v>
      </c>
      <c r="N25" s="42">
        <v>0</v>
      </c>
      <c r="P25" s="42">
        <v>-25002914241</v>
      </c>
      <c r="R25" s="43">
        <v>-83601574</v>
      </c>
      <c r="T25" s="42">
        <f t="shared" si="0"/>
        <v>-25086515815</v>
      </c>
      <c r="V25" s="50">
        <f>T25/درآمد!$F$13</f>
        <v>-1.7505861527605349E-2</v>
      </c>
      <c r="X25" s="20"/>
    </row>
    <row r="26" spans="1:24" ht="21.75" customHeight="1">
      <c r="A26" s="104" t="s">
        <v>254</v>
      </c>
      <c r="B26" s="104"/>
      <c r="D26" s="42">
        <v>0</v>
      </c>
      <c r="F26" s="42">
        <v>0</v>
      </c>
      <c r="H26" s="42">
        <v>0</v>
      </c>
      <c r="J26" s="42">
        <f t="shared" si="1"/>
        <v>0</v>
      </c>
      <c r="L26" s="50">
        <f>J26/درآمد!$F$13</f>
        <v>0</v>
      </c>
      <c r="N26" s="42">
        <v>1000000</v>
      </c>
      <c r="P26" s="42">
        <v>0</v>
      </c>
      <c r="R26" s="43">
        <v>-18184065</v>
      </c>
      <c r="T26" s="42">
        <f t="shared" si="0"/>
        <v>-17184065</v>
      </c>
      <c r="V26" s="50">
        <f>T26/درآمد!$F$13</f>
        <v>-1.1991376745570182E-5</v>
      </c>
      <c r="X26" s="20"/>
    </row>
    <row r="27" spans="1:24" ht="21.75" customHeight="1">
      <c r="A27" s="104" t="s">
        <v>256</v>
      </c>
      <c r="B27" s="104"/>
      <c r="D27" s="42">
        <v>0</v>
      </c>
      <c r="F27" s="42">
        <v>0</v>
      </c>
      <c r="H27" s="42">
        <v>0</v>
      </c>
      <c r="J27" s="42">
        <f t="shared" si="1"/>
        <v>0</v>
      </c>
      <c r="L27" s="50">
        <f>J27/درآمد!$F$13</f>
        <v>0</v>
      </c>
      <c r="N27" s="42">
        <v>0</v>
      </c>
      <c r="P27" s="42">
        <v>0</v>
      </c>
      <c r="R27" s="43">
        <v>80161</v>
      </c>
      <c r="T27" s="42">
        <f t="shared" si="0"/>
        <v>80161</v>
      </c>
      <c r="V27" s="50">
        <f>T27/درآمد!$F$13</f>
        <v>5.5937914067576639E-8</v>
      </c>
      <c r="X27" s="20"/>
    </row>
    <row r="28" spans="1:24" ht="21.75" customHeight="1">
      <c r="A28" s="104" t="s">
        <v>257</v>
      </c>
      <c r="B28" s="104"/>
      <c r="D28" s="42">
        <v>0</v>
      </c>
      <c r="F28" s="42">
        <v>0</v>
      </c>
      <c r="H28" s="42">
        <v>0</v>
      </c>
      <c r="J28" s="42">
        <f t="shared" si="1"/>
        <v>0</v>
      </c>
      <c r="L28" s="50">
        <f>J28/درآمد!$F$13</f>
        <v>0</v>
      </c>
      <c r="N28" s="42">
        <v>0</v>
      </c>
      <c r="P28" s="42">
        <v>0</v>
      </c>
      <c r="R28" s="43">
        <v>457573328</v>
      </c>
      <c r="T28" s="42">
        <f t="shared" si="0"/>
        <v>457573328</v>
      </c>
      <c r="V28" s="50">
        <f>T28/درآمد!$F$13</f>
        <v>3.193036202302748E-4</v>
      </c>
      <c r="X28" s="20"/>
    </row>
    <row r="29" spans="1:24" ht="21.75" customHeight="1">
      <c r="A29" s="104" t="s">
        <v>258</v>
      </c>
      <c r="B29" s="104"/>
      <c r="D29" s="42">
        <v>0</v>
      </c>
      <c r="F29" s="42">
        <v>0</v>
      </c>
      <c r="H29" s="42">
        <v>0</v>
      </c>
      <c r="J29" s="42">
        <f t="shared" si="1"/>
        <v>0</v>
      </c>
      <c r="L29" s="50">
        <f>J29/درآمد!$F$13</f>
        <v>0</v>
      </c>
      <c r="N29" s="42">
        <v>0</v>
      </c>
      <c r="P29" s="42">
        <v>0</v>
      </c>
      <c r="R29" s="43">
        <v>7486760824</v>
      </c>
      <c r="T29" s="42">
        <f t="shared" si="0"/>
        <v>7486760824</v>
      </c>
      <c r="V29" s="50">
        <f>T29/درآمد!$F$13</f>
        <v>5.224408173767933E-3</v>
      </c>
      <c r="X29" s="20"/>
    </row>
    <row r="30" spans="1:24" ht="21.75" customHeight="1">
      <c r="A30" s="104" t="s">
        <v>47</v>
      </c>
      <c r="B30" s="104"/>
      <c r="D30" s="42">
        <v>0</v>
      </c>
      <c r="F30" s="42">
        <v>-4785754320</v>
      </c>
      <c r="H30" s="42">
        <v>0</v>
      </c>
      <c r="J30" s="42">
        <f t="shared" si="1"/>
        <v>-4785754320</v>
      </c>
      <c r="L30" s="50">
        <f>J30/درآمد!$F$13</f>
        <v>-3.3395929928605392E-3</v>
      </c>
      <c r="N30" s="42">
        <v>0</v>
      </c>
      <c r="P30" s="42">
        <v>-8083512092</v>
      </c>
      <c r="R30" s="43">
        <v>52076703</v>
      </c>
      <c r="T30" s="42">
        <f t="shared" si="0"/>
        <v>-8031435389</v>
      </c>
      <c r="V30" s="50">
        <f>T30/درآمد!$F$13</f>
        <v>-5.6044927412229884E-3</v>
      </c>
      <c r="X30" s="20"/>
    </row>
    <row r="31" spans="1:24" ht="21.75" customHeight="1">
      <c r="A31" s="104" t="s">
        <v>260</v>
      </c>
      <c r="B31" s="104"/>
      <c r="D31" s="42">
        <v>0</v>
      </c>
      <c r="F31" s="42">
        <v>0</v>
      </c>
      <c r="H31" s="42">
        <v>0</v>
      </c>
      <c r="J31" s="42">
        <f t="shared" si="1"/>
        <v>0</v>
      </c>
      <c r="L31" s="50">
        <f>J31/درآمد!$F$13</f>
        <v>0</v>
      </c>
      <c r="N31" s="42">
        <v>0</v>
      </c>
      <c r="P31" s="42">
        <v>0</v>
      </c>
      <c r="R31" s="43">
        <v>-2955611</v>
      </c>
      <c r="T31" s="42">
        <f t="shared" si="0"/>
        <v>-2955611</v>
      </c>
      <c r="V31" s="50">
        <f>T31/درآمد!$F$13</f>
        <v>-2.0624831792914791E-6</v>
      </c>
      <c r="X31" s="20"/>
    </row>
    <row r="32" spans="1:24" ht="21.75" customHeight="1">
      <c r="A32" s="104" t="s">
        <v>261</v>
      </c>
      <c r="B32" s="104"/>
      <c r="D32" s="42">
        <v>0</v>
      </c>
      <c r="F32" s="42">
        <v>0</v>
      </c>
      <c r="H32" s="42">
        <v>0</v>
      </c>
      <c r="J32" s="42">
        <f t="shared" si="1"/>
        <v>0</v>
      </c>
      <c r="L32" s="50">
        <f>J32/درآمد!$F$13</f>
        <v>0</v>
      </c>
      <c r="N32" s="42">
        <v>0</v>
      </c>
      <c r="P32" s="42">
        <v>0</v>
      </c>
      <c r="R32" s="43">
        <v>4204003120</v>
      </c>
      <c r="T32" s="42">
        <f t="shared" si="0"/>
        <v>4204003120</v>
      </c>
      <c r="V32" s="50">
        <f>T32/درآمد!$F$13</f>
        <v>2.9336356241362266E-3</v>
      </c>
      <c r="X32" s="20"/>
    </row>
    <row r="33" spans="1:24" ht="21.75" customHeight="1">
      <c r="A33" s="104" t="s">
        <v>262</v>
      </c>
      <c r="B33" s="104"/>
      <c r="D33" s="42">
        <v>0</v>
      </c>
      <c r="F33" s="42">
        <v>0</v>
      </c>
      <c r="H33" s="42">
        <v>0</v>
      </c>
      <c r="J33" s="42">
        <f t="shared" si="1"/>
        <v>0</v>
      </c>
      <c r="L33" s="50">
        <f>J33/درآمد!$F$13</f>
        <v>0</v>
      </c>
      <c r="N33" s="42">
        <v>26508650</v>
      </c>
      <c r="P33" s="42">
        <v>0</v>
      </c>
      <c r="R33" s="43">
        <v>-2897061</v>
      </c>
      <c r="T33" s="42">
        <f t="shared" si="0"/>
        <v>23611589</v>
      </c>
      <c r="V33" s="50">
        <f>T33/درآمد!$F$13</f>
        <v>1.6476628740671122E-5</v>
      </c>
      <c r="X33" s="20"/>
    </row>
    <row r="34" spans="1:24" ht="21.75" customHeight="1">
      <c r="A34" s="104" t="s">
        <v>263</v>
      </c>
      <c r="B34" s="104"/>
      <c r="D34" s="42">
        <v>0</v>
      </c>
      <c r="F34" s="42">
        <v>0</v>
      </c>
      <c r="H34" s="42">
        <v>0</v>
      </c>
      <c r="J34" s="42">
        <f t="shared" si="1"/>
        <v>0</v>
      </c>
      <c r="L34" s="50">
        <f>J34/درآمد!$F$13</f>
        <v>0</v>
      </c>
      <c r="N34" s="42">
        <v>0</v>
      </c>
      <c r="P34" s="42">
        <v>0</v>
      </c>
      <c r="R34" s="43">
        <v>-34514415</v>
      </c>
      <c r="T34" s="42">
        <f t="shared" si="0"/>
        <v>-34514415</v>
      </c>
      <c r="V34" s="50">
        <f>T34/درآمد!$F$13</f>
        <v>-2.4084834026056038E-5</v>
      </c>
      <c r="X34" s="20"/>
    </row>
    <row r="35" spans="1:24" ht="21.75" customHeight="1">
      <c r="A35" s="104" t="s">
        <v>265</v>
      </c>
      <c r="B35" s="104"/>
      <c r="D35" s="42">
        <v>0</v>
      </c>
      <c r="F35" s="42">
        <v>0</v>
      </c>
      <c r="H35" s="42">
        <v>0</v>
      </c>
      <c r="J35" s="42">
        <f t="shared" si="1"/>
        <v>0</v>
      </c>
      <c r="L35" s="50">
        <f>J35/درآمد!$F$13</f>
        <v>0</v>
      </c>
      <c r="N35" s="42">
        <v>0</v>
      </c>
      <c r="P35" s="42">
        <v>0</v>
      </c>
      <c r="R35" s="43">
        <v>887390718</v>
      </c>
      <c r="T35" s="42">
        <f t="shared" si="0"/>
        <v>887390718</v>
      </c>
      <c r="V35" s="50">
        <f>T35/درآمد!$F$13</f>
        <v>6.192386039077498E-4</v>
      </c>
      <c r="X35" s="20"/>
    </row>
    <row r="36" spans="1:24" ht="21.75" customHeight="1">
      <c r="A36" s="104" t="s">
        <v>266</v>
      </c>
      <c r="B36" s="104"/>
      <c r="D36" s="42">
        <v>0</v>
      </c>
      <c r="F36" s="42">
        <v>37611649620</v>
      </c>
      <c r="H36" s="42">
        <v>0</v>
      </c>
      <c r="J36" s="42">
        <f t="shared" si="1"/>
        <v>37611649620</v>
      </c>
      <c r="L36" s="50">
        <f>J36/درآمد!$F$13</f>
        <v>2.6246144938104083E-2</v>
      </c>
      <c r="N36" s="42">
        <v>0</v>
      </c>
      <c r="P36" s="42">
        <v>146390466014</v>
      </c>
      <c r="R36" s="43">
        <v>-5282269</v>
      </c>
      <c r="T36" s="42">
        <f t="shared" si="0"/>
        <v>146385183745</v>
      </c>
      <c r="V36" s="50">
        <f>T36/درآمد!$F$13</f>
        <v>0.10215044509292831</v>
      </c>
      <c r="X36" s="20"/>
    </row>
    <row r="37" spans="1:24" ht="21.75" customHeight="1">
      <c r="A37" s="104" t="s">
        <v>27</v>
      </c>
      <c r="B37" s="104"/>
      <c r="D37" s="42">
        <v>0</v>
      </c>
      <c r="F37" s="42">
        <v>-15381274</v>
      </c>
      <c r="H37" s="42">
        <v>0</v>
      </c>
      <c r="J37" s="42">
        <f t="shared" si="1"/>
        <v>-15381274</v>
      </c>
      <c r="L37" s="50">
        <f>J37/درآمد!$F$13</f>
        <v>-1.073335391601715E-5</v>
      </c>
      <c r="N37" s="42">
        <v>28848600</v>
      </c>
      <c r="P37" s="42">
        <v>-196319753</v>
      </c>
      <c r="R37" s="43">
        <v>-2003</v>
      </c>
      <c r="T37" s="42">
        <f t="shared" si="0"/>
        <v>-167473156</v>
      </c>
      <c r="V37" s="50">
        <f>T37/درآمد!$F$13</f>
        <v>-1.1686604469697056E-4</v>
      </c>
      <c r="X37" s="20"/>
    </row>
    <row r="38" spans="1:24" ht="21.75" customHeight="1">
      <c r="A38" s="104" t="s">
        <v>267</v>
      </c>
      <c r="B38" s="104"/>
      <c r="D38" s="42">
        <v>0</v>
      </c>
      <c r="F38" s="42">
        <v>0</v>
      </c>
      <c r="H38" s="42">
        <v>0</v>
      </c>
      <c r="J38" s="42">
        <f t="shared" si="1"/>
        <v>0</v>
      </c>
      <c r="L38" s="50">
        <f>J38/درآمد!$F$13</f>
        <v>0</v>
      </c>
      <c r="N38" s="42">
        <v>23730000</v>
      </c>
      <c r="P38" s="42">
        <v>0</v>
      </c>
      <c r="R38" s="43">
        <v>-290189311</v>
      </c>
      <c r="T38" s="42">
        <f t="shared" si="0"/>
        <v>-266459311</v>
      </c>
      <c r="V38" s="50">
        <f>T38/درآمد!$F$13</f>
        <v>-1.8594052021835654E-4</v>
      </c>
      <c r="X38" s="20"/>
    </row>
    <row r="39" spans="1:24" ht="21.75" customHeight="1">
      <c r="A39" s="104" t="s">
        <v>268</v>
      </c>
      <c r="B39" s="104"/>
      <c r="D39" s="42">
        <v>0</v>
      </c>
      <c r="F39" s="42">
        <v>0</v>
      </c>
      <c r="H39" s="42">
        <v>0</v>
      </c>
      <c r="J39" s="42">
        <f t="shared" si="1"/>
        <v>0</v>
      </c>
      <c r="L39" s="50">
        <f>J39/درآمد!$F$13</f>
        <v>0</v>
      </c>
      <c r="N39" s="42">
        <v>0</v>
      </c>
      <c r="P39" s="42">
        <v>0</v>
      </c>
      <c r="R39" s="43">
        <v>0</v>
      </c>
      <c r="T39" s="42">
        <f t="shared" si="0"/>
        <v>0</v>
      </c>
      <c r="V39" s="50">
        <f>T39/درآمد!$F$13</f>
        <v>0</v>
      </c>
      <c r="X39" s="20"/>
    </row>
    <row r="40" spans="1:24" ht="21.75" customHeight="1">
      <c r="A40" s="104" t="s">
        <v>269</v>
      </c>
      <c r="B40" s="104"/>
      <c r="D40" s="42">
        <v>0</v>
      </c>
      <c r="F40" s="42">
        <v>0</v>
      </c>
      <c r="H40" s="42">
        <v>0</v>
      </c>
      <c r="J40" s="42">
        <f t="shared" si="1"/>
        <v>0</v>
      </c>
      <c r="L40" s="50">
        <f>J40/درآمد!$F$13</f>
        <v>0</v>
      </c>
      <c r="N40" s="42">
        <v>0</v>
      </c>
      <c r="P40" s="42">
        <v>0</v>
      </c>
      <c r="R40" s="43">
        <v>-155902551</v>
      </c>
      <c r="T40" s="42">
        <f t="shared" si="0"/>
        <v>-155902551</v>
      </c>
      <c r="V40" s="50">
        <f>T40/درآمد!$F$13</f>
        <v>-1.0879185016097583E-4</v>
      </c>
      <c r="X40" s="20"/>
    </row>
    <row r="41" spans="1:24" ht="21.75" customHeight="1">
      <c r="A41" s="104" t="s">
        <v>31</v>
      </c>
      <c r="B41" s="104"/>
      <c r="D41" s="42">
        <v>0</v>
      </c>
      <c r="F41" s="42">
        <v>-24287467033</v>
      </c>
      <c r="H41" s="42">
        <v>0</v>
      </c>
      <c r="J41" s="42">
        <f t="shared" si="1"/>
        <v>-24287467033</v>
      </c>
      <c r="L41" s="50">
        <f>J41/درآمد!$F$13</f>
        <v>-1.694826965495758E-2</v>
      </c>
      <c r="N41" s="42">
        <v>248128600</v>
      </c>
      <c r="P41" s="42">
        <v>-17291933335</v>
      </c>
      <c r="R41" s="43">
        <v>13585783</v>
      </c>
      <c r="T41" s="42">
        <f t="shared" si="0"/>
        <v>-17030218952</v>
      </c>
      <c r="V41" s="50">
        <f>T41/درآمد!$F$13</f>
        <v>-1.1884019963435974E-2</v>
      </c>
      <c r="X41" s="20"/>
    </row>
    <row r="42" spans="1:24" ht="21.75" customHeight="1">
      <c r="A42" s="104" t="s">
        <v>272</v>
      </c>
      <c r="B42" s="104"/>
      <c r="D42" s="42">
        <v>0</v>
      </c>
      <c r="F42" s="42">
        <v>0</v>
      </c>
      <c r="H42" s="42">
        <v>0</v>
      </c>
      <c r="J42" s="42">
        <f t="shared" si="1"/>
        <v>0</v>
      </c>
      <c r="L42" s="50">
        <f>J42/درآمد!$F$13</f>
        <v>0</v>
      </c>
      <c r="N42" s="42">
        <v>89452000</v>
      </c>
      <c r="P42" s="42">
        <v>0</v>
      </c>
      <c r="R42" s="43">
        <v>-452840651</v>
      </c>
      <c r="T42" s="42">
        <f t="shared" si="0"/>
        <v>-363388651</v>
      </c>
      <c r="V42" s="50">
        <f>T42/درآمد!$F$13</f>
        <v>-2.5357970999327102E-4</v>
      </c>
      <c r="X42" s="20"/>
    </row>
    <row r="43" spans="1:24" ht="21.75" customHeight="1">
      <c r="A43" s="104" t="s">
        <v>28</v>
      </c>
      <c r="B43" s="104"/>
      <c r="D43" s="42">
        <v>0</v>
      </c>
      <c r="F43" s="42">
        <v>71077733011</v>
      </c>
      <c r="H43" s="42">
        <v>0</v>
      </c>
      <c r="J43" s="42">
        <f t="shared" si="1"/>
        <v>71077733011</v>
      </c>
      <c r="L43" s="50">
        <f>J43/درآمد!$F$13</f>
        <v>4.9599432657869452E-2</v>
      </c>
      <c r="N43" s="42">
        <v>0</v>
      </c>
      <c r="P43" s="42">
        <v>133277726525</v>
      </c>
      <c r="R43" s="43">
        <v>910530950</v>
      </c>
      <c r="T43" s="42">
        <f t="shared" si="0"/>
        <v>134188257475</v>
      </c>
      <c r="V43" s="50">
        <f>T43/درآمد!$F$13</f>
        <v>9.3639191321395671E-2</v>
      </c>
      <c r="X43" s="20"/>
    </row>
    <row r="44" spans="1:24" ht="21.75" customHeight="1">
      <c r="A44" s="104" t="s">
        <v>273</v>
      </c>
      <c r="B44" s="104"/>
      <c r="D44" s="42">
        <v>0</v>
      </c>
      <c r="F44" s="42">
        <v>0</v>
      </c>
      <c r="H44" s="42">
        <v>0</v>
      </c>
      <c r="J44" s="42">
        <f t="shared" si="1"/>
        <v>0</v>
      </c>
      <c r="L44" s="50">
        <f>J44/درآمد!$F$13</f>
        <v>0</v>
      </c>
      <c r="N44" s="42">
        <v>1900000000</v>
      </c>
      <c r="P44" s="42">
        <v>0</v>
      </c>
      <c r="R44" s="43">
        <v>4648578940</v>
      </c>
      <c r="T44" s="42">
        <f t="shared" si="0"/>
        <v>6548578940</v>
      </c>
      <c r="V44" s="50">
        <f>T44/درآمد!$F$13</f>
        <v>4.5697265005484227E-3</v>
      </c>
      <c r="X44" s="20"/>
    </row>
    <row r="45" spans="1:24" ht="21.75" customHeight="1">
      <c r="A45" s="104" t="s">
        <v>274</v>
      </c>
      <c r="B45" s="104"/>
      <c r="D45" s="42">
        <v>0</v>
      </c>
      <c r="F45" s="42">
        <v>0</v>
      </c>
      <c r="H45" s="42">
        <v>0</v>
      </c>
      <c r="J45" s="42">
        <f t="shared" si="1"/>
        <v>0</v>
      </c>
      <c r="L45" s="50">
        <f>J45/درآمد!$F$13</f>
        <v>0</v>
      </c>
      <c r="N45" s="42">
        <v>0</v>
      </c>
      <c r="P45" s="42">
        <v>0</v>
      </c>
      <c r="R45" s="43">
        <v>2232693089</v>
      </c>
      <c r="T45" s="42">
        <f t="shared" si="0"/>
        <v>2232693089</v>
      </c>
      <c r="V45" s="50">
        <f>T45/درآمد!$F$13</f>
        <v>1.5580169178497554E-3</v>
      </c>
      <c r="X45" s="20"/>
    </row>
    <row r="46" spans="1:24" ht="21.75" customHeight="1">
      <c r="A46" s="104" t="s">
        <v>275</v>
      </c>
      <c r="B46" s="104"/>
      <c r="D46" s="42">
        <v>0</v>
      </c>
      <c r="F46" s="42">
        <v>0</v>
      </c>
      <c r="H46" s="42">
        <v>0</v>
      </c>
      <c r="J46" s="42">
        <f t="shared" si="1"/>
        <v>0</v>
      </c>
      <c r="L46" s="50">
        <f>J46/درآمد!$F$13</f>
        <v>0</v>
      </c>
      <c r="N46" s="42">
        <v>500640000</v>
      </c>
      <c r="P46" s="42">
        <v>0</v>
      </c>
      <c r="R46" s="43">
        <v>2382474422</v>
      </c>
      <c r="T46" s="42">
        <f t="shared" si="0"/>
        <v>2883114422</v>
      </c>
      <c r="V46" s="50">
        <f>T46/درآمد!$F$13</f>
        <v>2.0118936488420416E-3</v>
      </c>
      <c r="X46" s="20"/>
    </row>
    <row r="47" spans="1:24" ht="21.75" customHeight="1">
      <c r="A47" s="104" t="s">
        <v>276</v>
      </c>
      <c r="B47" s="104"/>
      <c r="D47" s="42">
        <v>0</v>
      </c>
      <c r="F47" s="42">
        <v>0</v>
      </c>
      <c r="H47" s="42">
        <v>0</v>
      </c>
      <c r="J47" s="42">
        <f t="shared" si="1"/>
        <v>0</v>
      </c>
      <c r="L47" s="50">
        <f>J47/درآمد!$F$13</f>
        <v>0</v>
      </c>
      <c r="N47" s="42">
        <v>0</v>
      </c>
      <c r="P47" s="42">
        <v>0</v>
      </c>
      <c r="R47" s="43">
        <v>-3076343773</v>
      </c>
      <c r="T47" s="42">
        <f t="shared" si="0"/>
        <v>-3076343773</v>
      </c>
      <c r="V47" s="50">
        <f>T47/درآمد!$F$13</f>
        <v>-2.1467328703034952E-3</v>
      </c>
      <c r="X47" s="20"/>
    </row>
    <row r="48" spans="1:24" ht="21.75" customHeight="1">
      <c r="A48" s="104" t="s">
        <v>40</v>
      </c>
      <c r="B48" s="104"/>
      <c r="D48" s="42">
        <v>0</v>
      </c>
      <c r="F48" s="42">
        <v>-199605240</v>
      </c>
      <c r="H48" s="42">
        <v>0</v>
      </c>
      <c r="J48" s="42">
        <f t="shared" si="1"/>
        <v>-199605240</v>
      </c>
      <c r="L48" s="50">
        <f>J48/درآمد!$F$13</f>
        <v>-1.3928844154336911E-4</v>
      </c>
      <c r="N48" s="42">
        <v>0</v>
      </c>
      <c r="P48" s="42">
        <v>-45511659</v>
      </c>
      <c r="R48" s="43">
        <v>560287389</v>
      </c>
      <c r="T48" s="42">
        <f t="shared" si="0"/>
        <v>514775730</v>
      </c>
      <c r="V48" s="50">
        <f>T48/درآمد!$F$13</f>
        <v>3.5922057545207813E-4</v>
      </c>
      <c r="X48" s="20"/>
    </row>
    <row r="49" spans="1:24" ht="21.75" customHeight="1">
      <c r="A49" s="104" t="s">
        <v>277</v>
      </c>
      <c r="B49" s="104"/>
      <c r="D49" s="42">
        <v>0</v>
      </c>
      <c r="F49" s="42">
        <v>0</v>
      </c>
      <c r="H49" s="42">
        <v>0</v>
      </c>
      <c r="J49" s="42">
        <f t="shared" si="1"/>
        <v>0</v>
      </c>
      <c r="L49" s="50">
        <f>J49/درآمد!$F$13</f>
        <v>0</v>
      </c>
      <c r="N49" s="42">
        <v>4000000</v>
      </c>
      <c r="P49" s="42">
        <v>0</v>
      </c>
      <c r="R49" s="43">
        <v>-12555879091</v>
      </c>
      <c r="T49" s="42">
        <f t="shared" si="0"/>
        <v>-12551879091</v>
      </c>
      <c r="V49" s="50">
        <f>T49/درآمد!$F$13</f>
        <v>-8.7589467943135681E-3</v>
      </c>
      <c r="X49" s="20"/>
    </row>
    <row r="50" spans="1:24" ht="21.75" customHeight="1">
      <c r="A50" s="104" t="s">
        <v>278</v>
      </c>
      <c r="B50" s="104"/>
      <c r="D50" s="42">
        <v>0</v>
      </c>
      <c r="F50" s="42">
        <v>0</v>
      </c>
      <c r="H50" s="42">
        <v>0</v>
      </c>
      <c r="J50" s="42">
        <f t="shared" si="1"/>
        <v>0</v>
      </c>
      <c r="L50" s="50">
        <f>J50/درآمد!$F$13</f>
        <v>0</v>
      </c>
      <c r="N50" s="42">
        <v>0</v>
      </c>
      <c r="P50" s="42">
        <v>0</v>
      </c>
      <c r="R50" s="43">
        <v>-1347772304</v>
      </c>
      <c r="T50" s="42">
        <f t="shared" si="0"/>
        <v>-1347772304</v>
      </c>
      <c r="V50" s="50">
        <f>T50/درآمد!$F$13</f>
        <v>-9.4050188151110613E-4</v>
      </c>
      <c r="X50" s="20"/>
    </row>
    <row r="51" spans="1:24" ht="21.75" customHeight="1">
      <c r="A51" s="104" t="s">
        <v>279</v>
      </c>
      <c r="B51" s="104"/>
      <c r="D51" s="42">
        <v>0</v>
      </c>
      <c r="F51" s="42">
        <v>0</v>
      </c>
      <c r="H51" s="42">
        <v>0</v>
      </c>
      <c r="J51" s="42">
        <f t="shared" si="1"/>
        <v>0</v>
      </c>
      <c r="L51" s="50">
        <f>J51/درآمد!$F$13</f>
        <v>0</v>
      </c>
      <c r="N51" s="42">
        <v>0</v>
      </c>
      <c r="P51" s="42">
        <v>0</v>
      </c>
      <c r="R51" s="43">
        <v>208871163</v>
      </c>
      <c r="T51" s="42">
        <f t="shared" si="0"/>
        <v>208871163</v>
      </c>
      <c r="V51" s="50">
        <f>T51/درآمد!$F$13</f>
        <v>1.4575438389102921E-4</v>
      </c>
      <c r="X51" s="20"/>
    </row>
    <row r="52" spans="1:24" ht="21.75" customHeight="1">
      <c r="A52" s="104" t="s">
        <v>280</v>
      </c>
      <c r="B52" s="104"/>
      <c r="D52" s="42">
        <v>0</v>
      </c>
      <c r="F52" s="42">
        <v>0</v>
      </c>
      <c r="H52" s="42">
        <v>0</v>
      </c>
      <c r="J52" s="42">
        <f t="shared" si="1"/>
        <v>0</v>
      </c>
      <c r="L52" s="50">
        <f>J52/درآمد!$F$13</f>
        <v>0</v>
      </c>
      <c r="N52" s="42">
        <v>0</v>
      </c>
      <c r="P52" s="42">
        <v>0</v>
      </c>
      <c r="R52" s="43">
        <v>84270</v>
      </c>
      <c r="T52" s="42">
        <f t="shared" si="0"/>
        <v>84270</v>
      </c>
      <c r="V52" s="50">
        <f>T52/درآمد!$F$13</f>
        <v>5.8805254655938467E-8</v>
      </c>
      <c r="X52" s="20"/>
    </row>
    <row r="53" spans="1:24" ht="21.75" customHeight="1">
      <c r="A53" s="104" t="s">
        <v>282</v>
      </c>
      <c r="B53" s="104"/>
      <c r="D53" s="42">
        <v>0</v>
      </c>
      <c r="F53" s="42">
        <v>0</v>
      </c>
      <c r="H53" s="42">
        <v>0</v>
      </c>
      <c r="J53" s="42">
        <f t="shared" si="1"/>
        <v>0</v>
      </c>
      <c r="L53" s="50">
        <f>J53/درآمد!$F$13</f>
        <v>0</v>
      </c>
      <c r="N53" s="42">
        <v>552740500</v>
      </c>
      <c r="P53" s="42">
        <v>0</v>
      </c>
      <c r="R53" s="43">
        <v>-1304985822</v>
      </c>
      <c r="T53" s="42">
        <f t="shared" si="0"/>
        <v>-752245322</v>
      </c>
      <c r="V53" s="50">
        <f>T53/درآمد!$F$13</f>
        <v>-5.2493150259817767E-4</v>
      </c>
      <c r="X53" s="20"/>
    </row>
    <row r="54" spans="1:24" ht="21.75" customHeight="1">
      <c r="A54" s="104" t="s">
        <v>34</v>
      </c>
      <c r="B54" s="104"/>
      <c r="D54" s="42">
        <v>1257300000</v>
      </c>
      <c r="F54" s="42">
        <v>-1193009107</v>
      </c>
      <c r="H54" s="42">
        <v>0</v>
      </c>
      <c r="J54" s="42">
        <f t="shared" si="1"/>
        <v>64290893</v>
      </c>
      <c r="L54" s="50">
        <f>J54/درآمد!$F$13</f>
        <v>4.486344292064426E-5</v>
      </c>
      <c r="N54" s="42">
        <v>1257300000</v>
      </c>
      <c r="P54" s="42">
        <v>1346331476</v>
      </c>
      <c r="R54" s="43">
        <v>4028351685</v>
      </c>
      <c r="T54" s="42">
        <f t="shared" si="0"/>
        <v>6631983161</v>
      </c>
      <c r="V54" s="50">
        <f>T54/درآمد!$F$13</f>
        <v>4.6279275976800847E-3</v>
      </c>
      <c r="X54" s="20"/>
    </row>
    <row r="55" spans="1:24" ht="21.75" customHeight="1">
      <c r="A55" s="104" t="s">
        <v>49</v>
      </c>
      <c r="B55" s="104"/>
      <c r="D55" s="42">
        <v>0</v>
      </c>
      <c r="F55" s="42">
        <v>-1129240800</v>
      </c>
      <c r="H55" s="42">
        <v>0</v>
      </c>
      <c r="J55" s="42">
        <f t="shared" si="1"/>
        <v>-1129240800</v>
      </c>
      <c r="L55" s="50">
        <f>J55/درآمد!$F$13</f>
        <v>-7.8800632267563399E-4</v>
      </c>
      <c r="N55" s="42">
        <v>0</v>
      </c>
      <c r="P55" s="42">
        <v>-580205541</v>
      </c>
      <c r="R55" s="43">
        <v>2535367881</v>
      </c>
      <c r="T55" s="42">
        <f t="shared" si="0"/>
        <v>1955162340</v>
      </c>
      <c r="V55" s="50">
        <f>T55/درآمد!$F$13</f>
        <v>1.3643505315936934E-3</v>
      </c>
      <c r="X55" s="20"/>
    </row>
    <row r="56" spans="1:24" ht="21.75" customHeight="1">
      <c r="A56" s="104" t="s">
        <v>284</v>
      </c>
      <c r="B56" s="104"/>
      <c r="D56" s="42">
        <v>0</v>
      </c>
      <c r="F56" s="42">
        <v>0</v>
      </c>
      <c r="H56" s="42">
        <v>0</v>
      </c>
      <c r="J56" s="42">
        <f t="shared" si="1"/>
        <v>0</v>
      </c>
      <c r="L56" s="50">
        <f>J56/درآمد!$F$13</f>
        <v>0</v>
      </c>
      <c r="N56" s="42">
        <v>0</v>
      </c>
      <c r="P56" s="42">
        <v>0</v>
      </c>
      <c r="R56" s="43">
        <v>1469152</v>
      </c>
      <c r="T56" s="42">
        <f t="shared" si="0"/>
        <v>1469152</v>
      </c>
      <c r="V56" s="50">
        <f>T56/درآمد!$F$13</f>
        <v>1.025203008048906E-6</v>
      </c>
      <c r="X56" s="20"/>
    </row>
    <row r="57" spans="1:24" ht="21.75" customHeight="1">
      <c r="A57" s="104" t="s">
        <v>285</v>
      </c>
      <c r="B57" s="104"/>
      <c r="D57" s="42">
        <v>0</v>
      </c>
      <c r="F57" s="42">
        <v>0</v>
      </c>
      <c r="H57" s="42">
        <v>0</v>
      </c>
      <c r="J57" s="42">
        <f t="shared" si="1"/>
        <v>0</v>
      </c>
      <c r="L57" s="50">
        <f>J57/درآمد!$F$13</f>
        <v>0</v>
      </c>
      <c r="N57" s="42">
        <v>4648500000</v>
      </c>
      <c r="P57" s="42">
        <v>0</v>
      </c>
      <c r="R57" s="43">
        <v>-9129008359</v>
      </c>
      <c r="T57" s="42">
        <f t="shared" si="0"/>
        <v>-4480508359</v>
      </c>
      <c r="V57" s="50">
        <f>T57/درآمد!$F$13</f>
        <v>-3.1265863894512397E-3</v>
      </c>
      <c r="X57" s="20"/>
    </row>
    <row r="58" spans="1:24" ht="21.75" customHeight="1">
      <c r="A58" s="104" t="s">
        <v>286</v>
      </c>
      <c r="B58" s="104"/>
      <c r="D58" s="42">
        <v>0</v>
      </c>
      <c r="F58" s="42">
        <v>0</v>
      </c>
      <c r="H58" s="42">
        <v>0</v>
      </c>
      <c r="J58" s="42">
        <f t="shared" si="1"/>
        <v>0</v>
      </c>
      <c r="L58" s="50">
        <f>J58/درآمد!$F$13</f>
        <v>0</v>
      </c>
      <c r="N58" s="42">
        <v>0</v>
      </c>
      <c r="P58" s="42">
        <v>0</v>
      </c>
      <c r="R58" s="43">
        <v>-4255</v>
      </c>
      <c r="T58" s="42">
        <f t="shared" si="0"/>
        <v>-4255</v>
      </c>
      <c r="V58" s="50">
        <f>T58/درآمد!$F$13</f>
        <v>-2.9692222447017701E-9</v>
      </c>
      <c r="X58" s="20"/>
    </row>
    <row r="59" spans="1:24" ht="21.75" customHeight="1">
      <c r="A59" s="104" t="s">
        <v>287</v>
      </c>
      <c r="B59" s="104"/>
      <c r="D59" s="42">
        <v>0</v>
      </c>
      <c r="F59" s="42">
        <v>0</v>
      </c>
      <c r="H59" s="42">
        <v>0</v>
      </c>
      <c r="J59" s="42">
        <f t="shared" si="1"/>
        <v>0</v>
      </c>
      <c r="L59" s="50">
        <f>J59/درآمد!$F$13</f>
        <v>0</v>
      </c>
      <c r="N59" s="42">
        <v>263840000</v>
      </c>
      <c r="P59" s="42">
        <v>0</v>
      </c>
      <c r="R59" s="42">
        <v>0</v>
      </c>
      <c r="T59" s="42">
        <f t="shared" si="0"/>
        <v>263840000</v>
      </c>
      <c r="V59" s="50">
        <f>T59/درآمد!$F$13</f>
        <v>1.8411271375842891E-4</v>
      </c>
      <c r="X59" s="20"/>
    </row>
    <row r="60" spans="1:24" ht="21.75" customHeight="1">
      <c r="A60" s="104" t="s">
        <v>45</v>
      </c>
      <c r="B60" s="104"/>
      <c r="D60" s="42">
        <v>0</v>
      </c>
      <c r="F60" s="42">
        <v>-445334400</v>
      </c>
      <c r="H60" s="42">
        <v>0</v>
      </c>
      <c r="J60" s="42">
        <f t="shared" si="1"/>
        <v>-445334400</v>
      </c>
      <c r="L60" s="50">
        <f>J60/درآمد!$F$13</f>
        <v>-3.107630568298275E-4</v>
      </c>
      <c r="N60" s="42">
        <v>0</v>
      </c>
      <c r="P60" s="42">
        <v>-1718510739</v>
      </c>
      <c r="R60" s="42">
        <v>0</v>
      </c>
      <c r="T60" s="42">
        <f t="shared" si="0"/>
        <v>-1718510739</v>
      </c>
      <c r="V60" s="50">
        <f>T60/درآمد!$F$13</f>
        <v>-1.199210414570547E-3</v>
      </c>
      <c r="X60" s="20"/>
    </row>
    <row r="61" spans="1:24" ht="21.75" customHeight="1">
      <c r="A61" s="104" t="s">
        <v>51</v>
      </c>
      <c r="B61" s="104"/>
      <c r="D61" s="42">
        <v>0</v>
      </c>
      <c r="F61" s="42">
        <v>1068990</v>
      </c>
      <c r="H61" s="42">
        <v>0</v>
      </c>
      <c r="J61" s="42">
        <f t="shared" si="1"/>
        <v>1068990</v>
      </c>
      <c r="L61" s="50">
        <f>J61/درآمد!$F$13</f>
        <v>7.4596213569065691E-7</v>
      </c>
      <c r="N61" s="42">
        <v>0</v>
      </c>
      <c r="P61" s="42">
        <v>1087649</v>
      </c>
      <c r="R61" s="42">
        <v>0</v>
      </c>
      <c r="T61" s="42">
        <f t="shared" si="0"/>
        <v>1087649</v>
      </c>
      <c r="V61" s="50">
        <f>T61/درآمد!$F$13</f>
        <v>7.5898275093481442E-7</v>
      </c>
      <c r="X61" s="20"/>
    </row>
    <row r="62" spans="1:24" ht="21.75" customHeight="1">
      <c r="A62" s="104" t="s">
        <v>54</v>
      </c>
      <c r="B62" s="104"/>
      <c r="D62" s="42">
        <v>0</v>
      </c>
      <c r="F62" s="42">
        <v>-3330302827</v>
      </c>
      <c r="H62" s="42">
        <v>0</v>
      </c>
      <c r="J62" s="42">
        <f t="shared" si="1"/>
        <v>-3330302827</v>
      </c>
      <c r="L62" s="50">
        <f>J62/درآمد!$F$13</f>
        <v>-2.3239504666325711E-3</v>
      </c>
      <c r="N62" s="42">
        <v>0</v>
      </c>
      <c r="P62" s="42">
        <v>-3330302827</v>
      </c>
      <c r="R62" s="42">
        <v>0</v>
      </c>
      <c r="T62" s="42">
        <f t="shared" si="0"/>
        <v>-3330302827</v>
      </c>
      <c r="V62" s="50">
        <f>T62/درآمد!$F$13</f>
        <v>-2.3239504666325711E-3</v>
      </c>
      <c r="X62" s="20"/>
    </row>
    <row r="63" spans="1:24" ht="21.75" customHeight="1">
      <c r="A63" s="104" t="s">
        <v>41</v>
      </c>
      <c r="B63" s="104"/>
      <c r="D63" s="42">
        <v>0</v>
      </c>
      <c r="F63" s="42">
        <v>331904</v>
      </c>
      <c r="H63" s="42">
        <v>0</v>
      </c>
      <c r="J63" s="42">
        <f t="shared" si="1"/>
        <v>331904</v>
      </c>
      <c r="L63" s="50">
        <f>J63/درآمد!$F$13</f>
        <v>2.3160910456063369E-7</v>
      </c>
      <c r="N63" s="42">
        <v>0</v>
      </c>
      <c r="P63" s="42">
        <v>328442</v>
      </c>
      <c r="R63" s="42">
        <v>0</v>
      </c>
      <c r="T63" s="42">
        <f t="shared" si="0"/>
        <v>328442</v>
      </c>
      <c r="V63" s="50">
        <f>T63/درآمد!$F$13</f>
        <v>2.2919325323016188E-7</v>
      </c>
      <c r="X63" s="20"/>
    </row>
    <row r="64" spans="1:24" ht="21.75" customHeight="1">
      <c r="A64" s="104" t="s">
        <v>43</v>
      </c>
      <c r="B64" s="104"/>
      <c r="D64" s="42">
        <v>0</v>
      </c>
      <c r="F64" s="42">
        <v>-89147</v>
      </c>
      <c r="H64" s="42">
        <v>0</v>
      </c>
      <c r="J64" s="42">
        <f t="shared" si="1"/>
        <v>-89147</v>
      </c>
      <c r="L64" s="50">
        <f>J64/درآمد!$F$13</f>
        <v>-6.2208520669430947E-8</v>
      </c>
      <c r="N64" s="42">
        <v>0</v>
      </c>
      <c r="P64" s="42">
        <v>380489</v>
      </c>
      <c r="R64" s="42">
        <v>0</v>
      </c>
      <c r="T64" s="42">
        <f t="shared" si="0"/>
        <v>380489</v>
      </c>
      <c r="V64" s="50">
        <f>T64/درآمد!$F$13</f>
        <v>2.6551266807622369E-7</v>
      </c>
      <c r="X64" s="20"/>
    </row>
    <row r="65" spans="1:24" ht="21.75" customHeight="1">
      <c r="A65" s="104" t="s">
        <v>56</v>
      </c>
      <c r="B65" s="104"/>
      <c r="D65" s="42">
        <v>0</v>
      </c>
      <c r="F65" s="42">
        <v>663141</v>
      </c>
      <c r="H65" s="42">
        <v>0</v>
      </c>
      <c r="J65" s="42">
        <f t="shared" si="1"/>
        <v>663141</v>
      </c>
      <c r="L65" s="50">
        <f>J65/درآمد!$F$13</f>
        <v>4.6275276347209789E-7</v>
      </c>
      <c r="N65" s="42">
        <v>0</v>
      </c>
      <c r="P65" s="42">
        <v>663141</v>
      </c>
      <c r="R65" s="42">
        <v>0</v>
      </c>
      <c r="T65" s="42">
        <f t="shared" si="0"/>
        <v>663141</v>
      </c>
      <c r="V65" s="50">
        <f>T65/درآمد!$F$13</f>
        <v>4.6275276347209789E-7</v>
      </c>
      <c r="X65" s="20"/>
    </row>
    <row r="66" spans="1:24" ht="21" customHeight="1">
      <c r="A66" s="104" t="s">
        <v>55</v>
      </c>
      <c r="B66" s="104"/>
      <c r="D66" s="42">
        <v>0</v>
      </c>
      <c r="F66" s="42">
        <v>-1447203838</v>
      </c>
      <c r="H66" s="42">
        <v>0</v>
      </c>
      <c r="J66" s="42">
        <f t="shared" si="1"/>
        <v>-1447203838</v>
      </c>
      <c r="L66" s="50">
        <f>J66/درآمد!$F$13</f>
        <v>-1.0098871512120744E-3</v>
      </c>
      <c r="N66" s="42">
        <v>0</v>
      </c>
      <c r="P66" s="42">
        <v>-1447203838</v>
      </c>
      <c r="R66" s="42">
        <v>0</v>
      </c>
      <c r="T66" s="42">
        <f t="shared" si="0"/>
        <v>-1447203838</v>
      </c>
      <c r="V66" s="50">
        <f>T66/درآمد!$F$13</f>
        <v>-1.0098871512120744E-3</v>
      </c>
      <c r="X66" s="20"/>
    </row>
    <row r="67" spans="1:24" ht="21" customHeight="1">
      <c r="A67" s="7" t="s">
        <v>112</v>
      </c>
      <c r="B67" s="7"/>
      <c r="D67" s="42">
        <v>0</v>
      </c>
      <c r="F67" s="42">
        <v>-21694413</v>
      </c>
      <c r="H67" s="42"/>
      <c r="J67" s="42">
        <f t="shared" si="1"/>
        <v>-21694413</v>
      </c>
      <c r="L67" s="50">
        <f>J67/درآمد!$F$13</f>
        <v>-1.5138785820293129E-5</v>
      </c>
      <c r="N67" s="42">
        <v>0</v>
      </c>
      <c r="P67" s="42">
        <v>-326599987</v>
      </c>
      <c r="R67" s="42">
        <v>0</v>
      </c>
      <c r="T67" s="42">
        <f t="shared" si="0"/>
        <v>-326599987</v>
      </c>
      <c r="V67" s="50">
        <f>T67/درآمد!$F$13</f>
        <v>-2.2790786052167072E-4</v>
      </c>
      <c r="X67" s="20"/>
    </row>
    <row r="68" spans="1:24" ht="21" customHeight="1">
      <c r="A68" s="7" t="s">
        <v>142</v>
      </c>
      <c r="B68" s="7"/>
      <c r="D68" s="42">
        <v>0</v>
      </c>
      <c r="F68" s="42">
        <v>-293488633</v>
      </c>
      <c r="H68" s="42"/>
      <c r="J68" s="42">
        <f t="shared" si="1"/>
        <v>-293488633</v>
      </c>
      <c r="L68" s="50">
        <f>J68/درآمد!$F$13</f>
        <v>-2.0480210991086112E-4</v>
      </c>
      <c r="N68" s="42">
        <v>0</v>
      </c>
      <c r="P68" s="42">
        <v>-213022662</v>
      </c>
      <c r="R68" s="42">
        <v>0</v>
      </c>
      <c r="T68" s="42">
        <f t="shared" si="0"/>
        <v>-213022662</v>
      </c>
      <c r="V68" s="50">
        <f>T68/درآمد!$F$13</f>
        <v>-1.4865138111304029E-4</v>
      </c>
      <c r="X68" s="20"/>
    </row>
    <row r="69" spans="1:24" ht="21" customHeight="1">
      <c r="A69" s="7" t="s">
        <v>73</v>
      </c>
      <c r="B69" s="7"/>
      <c r="D69" s="42">
        <v>0</v>
      </c>
      <c r="F69" s="42">
        <v>-65433148</v>
      </c>
      <c r="H69" s="42"/>
      <c r="J69" s="42">
        <f t="shared" si="1"/>
        <v>-65433148</v>
      </c>
      <c r="L69" s="50">
        <f>J69/درآمد!$F$13</f>
        <v>-4.566053080668934E-5</v>
      </c>
      <c r="N69" s="42">
        <v>0</v>
      </c>
      <c r="P69" s="42">
        <v>-43526212</v>
      </c>
      <c r="R69" s="42">
        <v>0</v>
      </c>
      <c r="T69" s="42">
        <f t="shared" si="0"/>
        <v>-43526212</v>
      </c>
      <c r="V69" s="50">
        <f>T69/درآمد!$F$13</f>
        <v>-3.0373442279202145E-5</v>
      </c>
      <c r="X69" s="20"/>
    </row>
    <row r="70" spans="1:24" ht="21" customHeight="1">
      <c r="A70" s="7" t="s">
        <v>123</v>
      </c>
      <c r="B70" s="7"/>
      <c r="D70" s="42">
        <v>0</v>
      </c>
      <c r="F70" s="42">
        <v>-1644576413</v>
      </c>
      <c r="H70" s="42"/>
      <c r="J70" s="42">
        <f t="shared" si="1"/>
        <v>-1644576413</v>
      </c>
      <c r="L70" s="50">
        <f>J70/درآمد!$F$13</f>
        <v>-1.1476175954386475E-3</v>
      </c>
      <c r="N70" s="42">
        <v>0</v>
      </c>
      <c r="P70" s="42">
        <v>-1926963563</v>
      </c>
      <c r="R70" s="42">
        <v>0</v>
      </c>
      <c r="T70" s="42">
        <f t="shared" si="0"/>
        <v>-1926963563</v>
      </c>
      <c r="V70" s="50">
        <f>T70/درآمد!$F$13</f>
        <v>-1.3446728733230036E-3</v>
      </c>
      <c r="X70" s="20"/>
    </row>
    <row r="71" spans="1:24" ht="21" customHeight="1">
      <c r="A71" s="7" t="s">
        <v>95</v>
      </c>
      <c r="B71" s="7"/>
      <c r="D71" s="42">
        <v>0</v>
      </c>
      <c r="F71" s="42">
        <v>-2663368480</v>
      </c>
      <c r="H71" s="42"/>
      <c r="J71" s="42">
        <f t="shared" si="1"/>
        <v>-2663368480</v>
      </c>
      <c r="L71" s="50">
        <f>J71/درآمد!$F$13</f>
        <v>-1.8585506314109381E-3</v>
      </c>
      <c r="N71" s="42">
        <v>0</v>
      </c>
      <c r="P71" s="42">
        <v>-2769934250</v>
      </c>
      <c r="R71" s="42">
        <v>0</v>
      </c>
      <c r="T71" s="42">
        <f t="shared" si="0"/>
        <v>-2769934250</v>
      </c>
      <c r="V71" s="50">
        <f>T71/درآمد!$F$13</f>
        <v>-1.9329143105667012E-3</v>
      </c>
      <c r="X71" s="20"/>
    </row>
    <row r="72" spans="1:24" ht="21" customHeight="1">
      <c r="A72" s="7" t="s">
        <v>68</v>
      </c>
      <c r="B72" s="7"/>
      <c r="D72" s="42">
        <v>0</v>
      </c>
      <c r="F72" s="42">
        <v>-2771845200</v>
      </c>
      <c r="H72" s="42"/>
      <c r="J72" s="42">
        <f t="shared" si="1"/>
        <v>-2771845200</v>
      </c>
      <c r="L72" s="50">
        <f>J72/درآمد!$F$13</f>
        <v>-1.934247808862474E-3</v>
      </c>
      <c r="N72" s="42">
        <v>0</v>
      </c>
      <c r="P72" s="42">
        <v>-2892169688</v>
      </c>
      <c r="R72" s="42">
        <v>0</v>
      </c>
      <c r="T72" s="42">
        <f t="shared" si="0"/>
        <v>-2892169688</v>
      </c>
      <c r="V72" s="50">
        <f>T72/درآمد!$F$13</f>
        <v>-2.0182125906138141E-3</v>
      </c>
      <c r="X72" s="20"/>
    </row>
    <row r="73" spans="1:24" ht="21" customHeight="1">
      <c r="A73" s="7" t="s">
        <v>74</v>
      </c>
      <c r="B73" s="7"/>
      <c r="D73" s="42">
        <v>0</v>
      </c>
      <c r="F73" s="42">
        <v>20995</v>
      </c>
      <c r="H73" s="42"/>
      <c r="J73" s="42">
        <f t="shared" si="1"/>
        <v>20995</v>
      </c>
      <c r="L73" s="50">
        <f>J73/درآمد!$F$13</f>
        <v>1.4650721745596631E-8</v>
      </c>
      <c r="N73" s="42">
        <v>0</v>
      </c>
      <c r="P73" s="42">
        <v>-2007671</v>
      </c>
      <c r="R73" s="42">
        <v>0</v>
      </c>
      <c r="T73" s="42">
        <f t="shared" si="0"/>
        <v>-2007671</v>
      </c>
      <c r="V73" s="50">
        <f>T73/درآمد!$F$13</f>
        <v>-1.4009921018196586E-6</v>
      </c>
      <c r="X73" s="20"/>
    </row>
    <row r="74" spans="1:24" ht="21" customHeight="1">
      <c r="A74" s="7" t="s">
        <v>146</v>
      </c>
      <c r="B74" s="7"/>
      <c r="D74" s="42">
        <v>0</v>
      </c>
      <c r="F74" s="42">
        <v>149411515</v>
      </c>
      <c r="H74" s="42"/>
      <c r="J74" s="42">
        <f t="shared" ref="J74:J137" si="2">D74+F74+H74</f>
        <v>149411515</v>
      </c>
      <c r="L74" s="50">
        <f>J74/درآمد!$F$13</f>
        <v>1.0426227824972789E-4</v>
      </c>
      <c r="N74" s="42">
        <v>0</v>
      </c>
      <c r="P74" s="42">
        <v>365517284</v>
      </c>
      <c r="R74" s="42">
        <v>0</v>
      </c>
      <c r="T74" s="42">
        <f t="shared" ref="T74:T137" si="3">N74+P74+R74</f>
        <v>365517284</v>
      </c>
      <c r="V74" s="50">
        <f>T74/درآمد!$F$13</f>
        <v>2.5506511174518788E-4</v>
      </c>
      <c r="X74" s="20"/>
    </row>
    <row r="75" spans="1:24" ht="21" customHeight="1">
      <c r="A75" s="7" t="s">
        <v>167</v>
      </c>
      <c r="B75" s="7"/>
      <c r="D75" s="42">
        <v>0</v>
      </c>
      <c r="F75" s="42">
        <v>2231688978</v>
      </c>
      <c r="H75" s="42"/>
      <c r="J75" s="42">
        <f t="shared" si="2"/>
        <v>2231688978</v>
      </c>
      <c r="L75" s="50">
        <f>J75/درآمد!$F$13</f>
        <v>1.5573162295495556E-3</v>
      </c>
      <c r="N75" s="42">
        <v>0</v>
      </c>
      <c r="P75" s="42">
        <v>2231688978</v>
      </c>
      <c r="R75" s="42">
        <v>0</v>
      </c>
      <c r="T75" s="42">
        <f t="shared" si="3"/>
        <v>2231688978</v>
      </c>
      <c r="V75" s="50">
        <f>T75/درآمد!$F$13</f>
        <v>1.5573162295495556E-3</v>
      </c>
      <c r="X75" s="20"/>
    </row>
    <row r="76" spans="1:24" ht="21" customHeight="1">
      <c r="A76" s="7" t="s">
        <v>154</v>
      </c>
      <c r="B76" s="7"/>
      <c r="D76" s="42">
        <v>0</v>
      </c>
      <c r="F76" s="42">
        <v>3595013101</v>
      </c>
      <c r="H76" s="42"/>
      <c r="J76" s="42">
        <f t="shared" si="2"/>
        <v>3595013101</v>
      </c>
      <c r="L76" s="50">
        <f>J76/درآمد!$F$13</f>
        <v>2.5086704746142166E-3</v>
      </c>
      <c r="N76" s="42">
        <v>0</v>
      </c>
      <c r="P76" s="42">
        <v>3519418149</v>
      </c>
      <c r="R76" s="42">
        <v>0</v>
      </c>
      <c r="T76" s="42">
        <f t="shared" si="3"/>
        <v>3519418149</v>
      </c>
      <c r="V76" s="50">
        <f>T76/درآمد!$F$13</f>
        <v>2.455918838171076E-3</v>
      </c>
      <c r="X76" s="20"/>
    </row>
    <row r="77" spans="1:24" ht="21" customHeight="1">
      <c r="A77" s="7" t="s">
        <v>118</v>
      </c>
      <c r="B77" s="7"/>
      <c r="D77" s="42">
        <v>0</v>
      </c>
      <c r="F77" s="42">
        <v>1139922395</v>
      </c>
      <c r="H77" s="42"/>
      <c r="J77" s="42">
        <f t="shared" si="2"/>
        <v>1139922395</v>
      </c>
      <c r="L77" s="50">
        <f>J77/درآمد!$F$13</f>
        <v>7.9546014864106181E-4</v>
      </c>
      <c r="N77" s="42">
        <v>0</v>
      </c>
      <c r="P77" s="42">
        <v>3085976177</v>
      </c>
      <c r="R77" s="42">
        <v>0</v>
      </c>
      <c r="T77" s="42">
        <f t="shared" si="3"/>
        <v>3085976177</v>
      </c>
      <c r="V77" s="50">
        <f>T77/درآمد!$F$13</f>
        <v>2.1534545502627797E-3</v>
      </c>
      <c r="X77" s="20"/>
    </row>
    <row r="78" spans="1:24" ht="21" customHeight="1">
      <c r="A78" s="7" t="s">
        <v>148</v>
      </c>
      <c r="B78" s="7"/>
      <c r="D78" s="42">
        <v>0</v>
      </c>
      <c r="F78" s="42">
        <v>8197888</v>
      </c>
      <c r="H78" s="42"/>
      <c r="J78" s="42">
        <f t="shared" si="2"/>
        <v>8197888</v>
      </c>
      <c r="L78" s="50">
        <f>J78/درآمد!$F$13</f>
        <v>5.7206466296530442E-6</v>
      </c>
      <c r="N78" s="42">
        <v>0</v>
      </c>
      <c r="P78" s="42">
        <v>10220548</v>
      </c>
      <c r="R78" s="42">
        <v>0</v>
      </c>
      <c r="T78" s="42">
        <f t="shared" si="3"/>
        <v>10220548</v>
      </c>
      <c r="V78" s="50">
        <f>T78/درآمد!$F$13</f>
        <v>7.1320983489170828E-6</v>
      </c>
      <c r="X78" s="20"/>
    </row>
    <row r="79" spans="1:24" ht="21" customHeight="1">
      <c r="A79" s="7" t="s">
        <v>166</v>
      </c>
      <c r="B79" s="7"/>
      <c r="D79" s="42">
        <v>0</v>
      </c>
      <c r="F79" s="42">
        <v>1511031280</v>
      </c>
      <c r="H79" s="42"/>
      <c r="J79" s="42">
        <f t="shared" si="2"/>
        <v>1511031280</v>
      </c>
      <c r="L79" s="50">
        <f>J79/درآمد!$F$13</f>
        <v>1.0544271889579761E-3</v>
      </c>
      <c r="N79" s="42">
        <v>0</v>
      </c>
      <c r="P79" s="42">
        <v>1511031280</v>
      </c>
      <c r="R79" s="42">
        <v>0</v>
      </c>
      <c r="T79" s="42">
        <f t="shared" si="3"/>
        <v>1511031280</v>
      </c>
      <c r="V79" s="50">
        <f>T79/درآمد!$F$13</f>
        <v>1.0544271889579761E-3</v>
      </c>
      <c r="X79" s="20"/>
    </row>
    <row r="80" spans="1:24" ht="21" customHeight="1">
      <c r="A80" s="7" t="s">
        <v>145</v>
      </c>
      <c r="B80" s="7"/>
      <c r="D80" s="42">
        <v>0</v>
      </c>
      <c r="F80" s="42">
        <v>-2154445</v>
      </c>
      <c r="H80" s="42"/>
      <c r="J80" s="42">
        <f t="shared" si="2"/>
        <v>-2154445</v>
      </c>
      <c r="L80" s="50">
        <f>J80/درآمد!$F$13</f>
        <v>-1.5034138705021163E-6</v>
      </c>
      <c r="N80" s="42">
        <v>0</v>
      </c>
      <c r="P80" s="42">
        <v>-942568</v>
      </c>
      <c r="R80" s="42">
        <v>0</v>
      </c>
      <c r="T80" s="42">
        <f t="shared" si="3"/>
        <v>-942568</v>
      </c>
      <c r="V80" s="50">
        <f>T80/درآمد!$F$13</f>
        <v>-6.5774239077416175E-7</v>
      </c>
      <c r="X80" s="20"/>
    </row>
    <row r="81" spans="1:24" ht="21" customHeight="1">
      <c r="A81" s="7" t="s">
        <v>91</v>
      </c>
      <c r="B81" s="7"/>
      <c r="D81" s="42">
        <v>0</v>
      </c>
      <c r="F81" s="42">
        <v>-411943897</v>
      </c>
      <c r="H81" s="42"/>
      <c r="J81" s="42">
        <f t="shared" si="2"/>
        <v>-411943897</v>
      </c>
      <c r="L81" s="50">
        <f>J81/درآمد!$F$13</f>
        <v>-2.8746251058555457E-4</v>
      </c>
      <c r="N81" s="42">
        <v>0</v>
      </c>
      <c r="P81" s="42">
        <v>-203574284</v>
      </c>
      <c r="R81" s="42">
        <v>0</v>
      </c>
      <c r="T81" s="42">
        <f t="shared" si="3"/>
        <v>-203574284</v>
      </c>
      <c r="V81" s="50">
        <f>T81/درآمد!$F$13</f>
        <v>-1.4205811809683564E-4</v>
      </c>
      <c r="X81" s="20"/>
    </row>
    <row r="82" spans="1:24" ht="21" customHeight="1">
      <c r="A82" s="7" t="s">
        <v>143</v>
      </c>
      <c r="B82" s="7"/>
      <c r="D82" s="42">
        <v>0</v>
      </c>
      <c r="F82" s="42">
        <v>-1943501</v>
      </c>
      <c r="H82" s="42"/>
      <c r="J82" s="42">
        <f t="shared" si="2"/>
        <v>-1943501</v>
      </c>
      <c r="L82" s="50">
        <f>J82/درآمد!$F$13</f>
        <v>-1.3562130203995616E-6</v>
      </c>
      <c r="N82" s="42">
        <v>0</v>
      </c>
      <c r="P82" s="42">
        <v>-3037405</v>
      </c>
      <c r="R82" s="42">
        <v>0</v>
      </c>
      <c r="T82" s="42">
        <f t="shared" si="3"/>
        <v>-3037405</v>
      </c>
      <c r="V82" s="50">
        <f>T82/درآمد!$F$13</f>
        <v>-2.1195606327070221E-6</v>
      </c>
      <c r="X82" s="20"/>
    </row>
    <row r="83" spans="1:24" ht="21" customHeight="1">
      <c r="A83" s="7" t="s">
        <v>127</v>
      </c>
      <c r="B83" s="7"/>
      <c r="D83" s="42">
        <v>0</v>
      </c>
      <c r="F83" s="42">
        <v>-22723036174</v>
      </c>
      <c r="H83" s="42"/>
      <c r="J83" s="42">
        <f t="shared" si="2"/>
        <v>-22723036174</v>
      </c>
      <c r="L83" s="50">
        <f>J83/درآمد!$F$13</f>
        <v>-1.5856579195065522E-2</v>
      </c>
      <c r="N83" s="42">
        <v>0</v>
      </c>
      <c r="P83" s="42">
        <v>-22056607605</v>
      </c>
      <c r="R83" s="42">
        <v>0</v>
      </c>
      <c r="T83" s="42">
        <f t="shared" si="3"/>
        <v>-22056607605</v>
      </c>
      <c r="V83" s="50">
        <f>T83/درآمد!$F$13</f>
        <v>-1.5391532301627316E-2</v>
      </c>
      <c r="X83" s="20"/>
    </row>
    <row r="84" spans="1:24" ht="21" customHeight="1">
      <c r="A84" s="7" t="s">
        <v>152</v>
      </c>
      <c r="B84" s="7"/>
      <c r="D84" s="42">
        <v>0</v>
      </c>
      <c r="F84" s="42">
        <v>-8058841461</v>
      </c>
      <c r="H84" s="42"/>
      <c r="J84" s="42">
        <f t="shared" si="2"/>
        <v>-8058841461</v>
      </c>
      <c r="L84" s="50">
        <f>J84/درآمد!$F$13</f>
        <v>-5.6236172344362187E-3</v>
      </c>
      <c r="N84" s="42">
        <v>0</v>
      </c>
      <c r="P84" s="42">
        <v>-5858274467</v>
      </c>
      <c r="R84" s="42">
        <v>0</v>
      </c>
      <c r="T84" s="42">
        <f t="shared" si="3"/>
        <v>-5858274467</v>
      </c>
      <c r="V84" s="50">
        <f>T84/درآمد!$F$13</f>
        <v>-4.0880185341914937E-3</v>
      </c>
      <c r="X84" s="20"/>
    </row>
    <row r="85" spans="1:24" ht="21" customHeight="1">
      <c r="A85" s="7" t="s">
        <v>117</v>
      </c>
      <c r="B85" s="7"/>
      <c r="D85" s="42">
        <v>0</v>
      </c>
      <c r="F85" s="42">
        <v>-985133395</v>
      </c>
      <c r="H85" s="42"/>
      <c r="J85" s="42">
        <f t="shared" si="2"/>
        <v>-985133395</v>
      </c>
      <c r="L85" s="50">
        <f>J85/درآمد!$F$13</f>
        <v>-6.8744535615336674E-4</v>
      </c>
      <c r="N85" s="42">
        <v>0</v>
      </c>
      <c r="P85" s="42">
        <v>-1489378275</v>
      </c>
      <c r="R85" s="42">
        <v>0</v>
      </c>
      <c r="T85" s="42">
        <f t="shared" si="3"/>
        <v>-1489378275</v>
      </c>
      <c r="V85" s="50">
        <f>T85/درآمد!$F$13</f>
        <v>-1.0393172984501881E-3</v>
      </c>
      <c r="X85" s="20"/>
    </row>
    <row r="86" spans="1:24" ht="21" customHeight="1">
      <c r="A86" s="7" t="s">
        <v>88</v>
      </c>
      <c r="B86" s="7"/>
      <c r="D86" s="42">
        <v>0</v>
      </c>
      <c r="F86" s="42">
        <v>-225941805</v>
      </c>
      <c r="H86" s="42"/>
      <c r="J86" s="42">
        <f t="shared" si="2"/>
        <v>-225941805</v>
      </c>
      <c r="L86" s="50">
        <f>J86/درآمد!$F$13</f>
        <v>-1.5766661184819498E-4</v>
      </c>
      <c r="N86" s="42">
        <v>0</v>
      </c>
      <c r="P86" s="42">
        <v>631146775</v>
      </c>
      <c r="R86" s="42">
        <v>0</v>
      </c>
      <c r="T86" s="42">
        <f t="shared" si="3"/>
        <v>631146775</v>
      </c>
      <c r="V86" s="50">
        <f>T86/درآمد!$F$13</f>
        <v>4.4042656733296896E-4</v>
      </c>
      <c r="X86" s="20"/>
    </row>
    <row r="87" spans="1:24" ht="21" customHeight="1">
      <c r="A87" s="7" t="s">
        <v>133</v>
      </c>
      <c r="B87" s="7"/>
      <c r="D87" s="42">
        <v>0</v>
      </c>
      <c r="F87" s="42">
        <v>155959830</v>
      </c>
      <c r="H87" s="42"/>
      <c r="J87" s="42">
        <f t="shared" si="2"/>
        <v>155959830</v>
      </c>
      <c r="L87" s="50">
        <f>J87/درآمد!$F$13</f>
        <v>1.0883182056778061E-4</v>
      </c>
      <c r="N87" s="42">
        <v>0</v>
      </c>
      <c r="P87" s="42">
        <v>124288452</v>
      </c>
      <c r="R87" s="42">
        <v>0</v>
      </c>
      <c r="T87" s="42">
        <f t="shared" si="3"/>
        <v>124288452</v>
      </c>
      <c r="V87" s="50">
        <f>T87/درآمد!$F$13</f>
        <v>8.6730913381421432E-5</v>
      </c>
      <c r="X87" s="20"/>
    </row>
    <row r="88" spans="1:24" ht="21" customHeight="1">
      <c r="A88" s="7" t="s">
        <v>150</v>
      </c>
      <c r="B88" s="7"/>
      <c r="D88" s="42">
        <v>0</v>
      </c>
      <c r="F88" s="42">
        <v>1845501217</v>
      </c>
      <c r="H88" s="42"/>
      <c r="J88" s="42">
        <f t="shared" si="2"/>
        <v>1845501217</v>
      </c>
      <c r="L88" s="50">
        <f>J88/درآمد!$F$13</f>
        <v>1.2878268545571301E-3</v>
      </c>
      <c r="N88" s="42">
        <v>0</v>
      </c>
      <c r="P88" s="42">
        <v>2049605762</v>
      </c>
      <c r="R88" s="42">
        <v>0</v>
      </c>
      <c r="T88" s="42">
        <f t="shared" si="3"/>
        <v>2049605762</v>
      </c>
      <c r="V88" s="50">
        <f>T88/درآمد!$F$13</f>
        <v>1.4302549991537772E-3</v>
      </c>
      <c r="X88" s="20"/>
    </row>
    <row r="89" spans="1:24" ht="21" customHeight="1">
      <c r="A89" s="7" t="s">
        <v>162</v>
      </c>
      <c r="B89" s="7"/>
      <c r="D89" s="42">
        <v>0</v>
      </c>
      <c r="F89" s="42">
        <v>608072800</v>
      </c>
      <c r="H89" s="42"/>
      <c r="J89" s="42">
        <f t="shared" si="2"/>
        <v>608072800</v>
      </c>
      <c r="L89" s="50">
        <f>J89/درآمد!$F$13</f>
        <v>4.2432509615936321E-4</v>
      </c>
      <c r="N89" s="42">
        <v>0</v>
      </c>
      <c r="P89" s="42">
        <v>608072800</v>
      </c>
      <c r="R89" s="42">
        <v>0</v>
      </c>
      <c r="T89" s="42">
        <f t="shared" si="3"/>
        <v>608072800</v>
      </c>
      <c r="V89" s="50">
        <f>T89/درآمد!$F$13</f>
        <v>4.2432509615936321E-4</v>
      </c>
      <c r="X89" s="20"/>
    </row>
    <row r="90" spans="1:24" ht="21" customHeight="1">
      <c r="A90" s="7" t="s">
        <v>168</v>
      </c>
      <c r="B90" s="7"/>
      <c r="D90" s="42">
        <v>0</v>
      </c>
      <c r="F90" s="42">
        <v>647229987</v>
      </c>
      <c r="H90" s="42"/>
      <c r="J90" s="42">
        <f t="shared" si="2"/>
        <v>647229987</v>
      </c>
      <c r="L90" s="50">
        <f>J90/درآمد!$F$13</f>
        <v>4.5164974731808164E-4</v>
      </c>
      <c r="N90" s="42">
        <v>0</v>
      </c>
      <c r="P90" s="42">
        <v>647229987</v>
      </c>
      <c r="R90" s="42">
        <v>0</v>
      </c>
      <c r="T90" s="42">
        <f t="shared" si="3"/>
        <v>647229987</v>
      </c>
      <c r="V90" s="50">
        <f>T90/درآمد!$F$13</f>
        <v>4.5164974731808164E-4</v>
      </c>
      <c r="X90" s="20"/>
    </row>
    <row r="91" spans="1:24" ht="21" customHeight="1">
      <c r="A91" s="7" t="s">
        <v>109</v>
      </c>
      <c r="B91" s="7"/>
      <c r="D91" s="42">
        <v>0</v>
      </c>
      <c r="F91" s="42">
        <v>160398686</v>
      </c>
      <c r="H91" s="42"/>
      <c r="J91" s="42">
        <f t="shared" si="2"/>
        <v>160398686</v>
      </c>
      <c r="L91" s="50">
        <f>J91/درآمد!$F$13</f>
        <v>1.1192934112623604E-4</v>
      </c>
      <c r="N91" s="42">
        <v>0</v>
      </c>
      <c r="P91" s="42">
        <v>239728869</v>
      </c>
      <c r="R91" s="42">
        <v>0</v>
      </c>
      <c r="T91" s="42">
        <f t="shared" si="3"/>
        <v>239728869</v>
      </c>
      <c r="V91" s="50">
        <f>T91/درآمد!$F$13</f>
        <v>1.6728749483713198E-4</v>
      </c>
      <c r="X91" s="20"/>
    </row>
    <row r="92" spans="1:24" ht="21" customHeight="1">
      <c r="A92" s="7" t="s">
        <v>163</v>
      </c>
      <c r="B92" s="7"/>
      <c r="D92" s="42">
        <v>0</v>
      </c>
      <c r="F92" s="42">
        <v>20015208</v>
      </c>
      <c r="H92" s="42"/>
      <c r="J92" s="42">
        <f t="shared" si="2"/>
        <v>20015208</v>
      </c>
      <c r="L92" s="50">
        <f>J92/درآمد!$F$13</f>
        <v>1.3967003719373168E-5</v>
      </c>
      <c r="N92" s="42">
        <v>0</v>
      </c>
      <c r="P92" s="42">
        <v>20015208</v>
      </c>
      <c r="R92" s="42">
        <v>0</v>
      </c>
      <c r="T92" s="42">
        <f t="shared" si="3"/>
        <v>20015208</v>
      </c>
      <c r="V92" s="50">
        <f>T92/درآمد!$F$13</f>
        <v>1.3967003719373168E-5</v>
      </c>
      <c r="X92" s="20"/>
    </row>
    <row r="93" spans="1:24" ht="21" customHeight="1">
      <c r="A93" s="7" t="s">
        <v>160</v>
      </c>
      <c r="B93" s="7"/>
      <c r="D93" s="42">
        <v>0</v>
      </c>
      <c r="F93" s="42">
        <v>-2150215</v>
      </c>
      <c r="H93" s="42">
        <v>177552974</v>
      </c>
      <c r="J93" s="42">
        <f t="shared" si="2"/>
        <v>175402759</v>
      </c>
      <c r="L93" s="50">
        <f>J93/درآمد!$F$13</f>
        <v>1.2239947680490332E-4</v>
      </c>
      <c r="N93" s="42">
        <v>0</v>
      </c>
      <c r="P93" s="42">
        <v>-2150215</v>
      </c>
      <c r="R93" s="42">
        <v>177552974</v>
      </c>
      <c r="T93" s="42">
        <f t="shared" si="3"/>
        <v>175402759</v>
      </c>
      <c r="V93" s="50">
        <f>T93/درآمد!$F$13</f>
        <v>1.2239947680490332E-4</v>
      </c>
      <c r="X93" s="20"/>
    </row>
    <row r="94" spans="1:24" ht="21" customHeight="1">
      <c r="A94" s="7" t="s">
        <v>156</v>
      </c>
      <c r="B94" s="7"/>
      <c r="D94" s="42">
        <v>0</v>
      </c>
      <c r="F94" s="42">
        <v>-105397370</v>
      </c>
      <c r="H94" s="42">
        <v>185573311</v>
      </c>
      <c r="J94" s="42">
        <f t="shared" si="2"/>
        <v>80175941</v>
      </c>
      <c r="L94" s="50">
        <f>J94/درآمد!$F$13</f>
        <v>5.5948340189681946E-5</v>
      </c>
      <c r="N94" s="42">
        <v>0</v>
      </c>
      <c r="P94" s="42">
        <v>1</v>
      </c>
      <c r="R94" s="44">
        <v>185573311</v>
      </c>
      <c r="T94" s="42">
        <f t="shared" si="3"/>
        <v>185573312</v>
      </c>
      <c r="V94" s="50">
        <f>T94/درآمد!$F$13</f>
        <v>1.294966876647196E-4</v>
      </c>
      <c r="X94" s="20"/>
    </row>
    <row r="95" spans="1:24" ht="21" customHeight="1">
      <c r="A95" s="7" t="s">
        <v>126</v>
      </c>
      <c r="B95" s="7"/>
      <c r="D95" s="42">
        <v>0</v>
      </c>
      <c r="F95" s="42">
        <v>-168248841</v>
      </c>
      <c r="H95" s="42">
        <v>220204552</v>
      </c>
      <c r="J95" s="42">
        <f t="shared" si="2"/>
        <v>51955711</v>
      </c>
      <c r="L95" s="50">
        <f>J95/درآمد!$F$13</f>
        <v>3.625571159588636E-5</v>
      </c>
      <c r="N95" s="42">
        <v>0</v>
      </c>
      <c r="P95" s="42">
        <v>-1</v>
      </c>
      <c r="R95" s="44">
        <v>220204552</v>
      </c>
      <c r="T95" s="42">
        <f t="shared" si="3"/>
        <v>220204551</v>
      </c>
      <c r="V95" s="50">
        <f>T95/درآمد!$F$13</f>
        <v>1.5366304376351712E-4</v>
      </c>
      <c r="X95" s="20"/>
    </row>
    <row r="96" spans="1:24" ht="21" customHeight="1">
      <c r="A96" s="7" t="s">
        <v>412</v>
      </c>
      <c r="B96" s="7"/>
      <c r="D96" s="42">
        <v>0</v>
      </c>
      <c r="F96" s="42">
        <v>-7456777030</v>
      </c>
      <c r="H96" s="42">
        <v>-1358137578</v>
      </c>
      <c r="J96" s="42">
        <f t="shared" si="2"/>
        <v>-8814914608</v>
      </c>
      <c r="L96" s="50">
        <f>J96/درآمد!$F$13</f>
        <v>-6.1512198682068591E-3</v>
      </c>
      <c r="N96" s="42">
        <v>0</v>
      </c>
      <c r="P96" s="42">
        <v>-9090757552</v>
      </c>
      <c r="R96" s="44">
        <v>-1358137578</v>
      </c>
      <c r="T96" s="42">
        <f t="shared" si="3"/>
        <v>-10448895130</v>
      </c>
      <c r="V96" s="50">
        <f>T96/درآمد!$F$13</f>
        <v>-7.2914434436079888E-3</v>
      </c>
      <c r="X96" s="20"/>
    </row>
    <row r="97" spans="1:24" ht="21" customHeight="1">
      <c r="A97" s="7" t="s">
        <v>413</v>
      </c>
      <c r="B97" s="7"/>
      <c r="D97" s="42">
        <v>0</v>
      </c>
      <c r="F97" s="42">
        <v>-6797882674</v>
      </c>
      <c r="H97" s="42">
        <v>-704231546</v>
      </c>
      <c r="J97" s="42">
        <f t="shared" si="2"/>
        <v>-7502114220</v>
      </c>
      <c r="L97" s="50">
        <f>J97/درآمد!$F$13</f>
        <v>-5.2351220738701453E-3</v>
      </c>
      <c r="N97" s="42">
        <v>0</v>
      </c>
      <c r="P97" s="42">
        <v>-9219505161</v>
      </c>
      <c r="R97" s="44">
        <v>-704231546</v>
      </c>
      <c r="T97" s="42">
        <f t="shared" si="3"/>
        <v>-9923736707</v>
      </c>
      <c r="V97" s="50">
        <f>T97/درآمد!$F$13</f>
        <v>-6.9249776218537938E-3</v>
      </c>
      <c r="X97" s="20"/>
    </row>
    <row r="98" spans="1:24" ht="21" customHeight="1">
      <c r="A98" s="7" t="s">
        <v>414</v>
      </c>
      <c r="B98" s="7"/>
      <c r="D98" s="42">
        <v>0</v>
      </c>
      <c r="F98" s="42">
        <v>-8774542919</v>
      </c>
      <c r="H98" s="42"/>
      <c r="J98" s="42">
        <f t="shared" si="2"/>
        <v>-8774542919</v>
      </c>
      <c r="L98" s="50">
        <f>J98/درآمد!$F$13</f>
        <v>-6.1230477137920571E-3</v>
      </c>
      <c r="N98" s="42">
        <v>0</v>
      </c>
      <c r="P98" s="42">
        <v>-11395942441</v>
      </c>
      <c r="R98" s="44"/>
      <c r="T98" s="42">
        <f t="shared" si="3"/>
        <v>-11395942441</v>
      </c>
      <c r="V98" s="50">
        <f>T98/درآمد!$F$13</f>
        <v>-7.9523115852310668E-3</v>
      </c>
      <c r="X98" s="20"/>
    </row>
    <row r="99" spans="1:24" ht="21" customHeight="1">
      <c r="A99" s="7" t="s">
        <v>415</v>
      </c>
      <c r="B99" s="7"/>
      <c r="D99" s="42">
        <v>0</v>
      </c>
      <c r="F99" s="42">
        <v>-226577310</v>
      </c>
      <c r="H99" s="42">
        <v>-1040154900</v>
      </c>
      <c r="J99" s="42">
        <f t="shared" si="2"/>
        <v>-1266732210</v>
      </c>
      <c r="L99" s="50">
        <f>J99/درآمد!$F$13</f>
        <v>-8.8395051845175884E-4</v>
      </c>
      <c r="N99" s="42">
        <v>0</v>
      </c>
      <c r="P99" s="42">
        <v>-2182677</v>
      </c>
      <c r="R99" s="44">
        <v>-389019052</v>
      </c>
      <c r="T99" s="42">
        <f t="shared" si="3"/>
        <v>-391201729</v>
      </c>
      <c r="V99" s="50">
        <f>T99/درآمد!$F$13</f>
        <v>-2.7298821995595617E-4</v>
      </c>
      <c r="X99" s="20"/>
    </row>
    <row r="100" spans="1:24" ht="21" customHeight="1">
      <c r="A100" s="7" t="s">
        <v>416</v>
      </c>
      <c r="B100" s="7"/>
      <c r="D100" s="42">
        <v>0</v>
      </c>
      <c r="F100" s="42">
        <v>2189296112</v>
      </c>
      <c r="H100" s="42">
        <v>-82330648</v>
      </c>
      <c r="J100" s="42">
        <f t="shared" si="2"/>
        <v>2106965464</v>
      </c>
      <c r="L100" s="50">
        <f>J100/درآمد!$F$13</f>
        <v>1.4702817213929932E-3</v>
      </c>
      <c r="N100" s="42">
        <v>0</v>
      </c>
      <c r="P100" s="42">
        <v>3880225778</v>
      </c>
      <c r="R100" s="44">
        <v>-82330648</v>
      </c>
      <c r="T100" s="42">
        <f t="shared" si="3"/>
        <v>3797895130</v>
      </c>
      <c r="V100" s="50">
        <f>T100/درآمد!$F$13</f>
        <v>2.6502455236287947E-3</v>
      </c>
      <c r="X100" s="20"/>
    </row>
    <row r="101" spans="1:24" ht="21" customHeight="1">
      <c r="A101" s="7" t="s">
        <v>171</v>
      </c>
      <c r="B101" s="7"/>
      <c r="D101" s="42">
        <v>0</v>
      </c>
      <c r="F101" s="42">
        <v>122083080</v>
      </c>
      <c r="H101" s="42"/>
      <c r="J101" s="42">
        <f t="shared" si="2"/>
        <v>122083080</v>
      </c>
      <c r="L101" s="50">
        <f>J101/درآمد!$F$13</f>
        <v>8.5191961653984909E-5</v>
      </c>
      <c r="N101" s="42">
        <v>0</v>
      </c>
      <c r="P101" s="42">
        <v>122083080</v>
      </c>
      <c r="R101" s="42">
        <v>0</v>
      </c>
      <c r="T101" s="42">
        <f t="shared" si="3"/>
        <v>122083080</v>
      </c>
      <c r="V101" s="50">
        <f>T101/درآمد!$F$13</f>
        <v>8.5191961653984909E-5</v>
      </c>
      <c r="X101" s="20"/>
    </row>
    <row r="102" spans="1:24" ht="21" customHeight="1">
      <c r="A102" s="7" t="s">
        <v>170</v>
      </c>
      <c r="B102" s="7"/>
      <c r="D102" s="42">
        <v>0</v>
      </c>
      <c r="F102" s="42">
        <v>20438663</v>
      </c>
      <c r="H102" s="42"/>
      <c r="J102" s="42">
        <f t="shared" si="2"/>
        <v>20438663</v>
      </c>
      <c r="L102" s="50">
        <f>J102/درآمد!$F$13</f>
        <v>1.4262498902835021E-5</v>
      </c>
      <c r="N102" s="42">
        <v>0</v>
      </c>
      <c r="P102" s="42">
        <v>20438663</v>
      </c>
      <c r="R102" s="42">
        <v>0</v>
      </c>
      <c r="T102" s="42">
        <f t="shared" si="3"/>
        <v>20438663</v>
      </c>
      <c r="V102" s="50">
        <f>T102/درآمد!$F$13</f>
        <v>1.4262498902835021E-5</v>
      </c>
      <c r="X102" s="20"/>
    </row>
    <row r="103" spans="1:24" ht="21" customHeight="1">
      <c r="A103" s="7" t="s">
        <v>132</v>
      </c>
      <c r="B103" s="7"/>
      <c r="D103" s="42">
        <v>0</v>
      </c>
      <c r="F103" s="42">
        <v>44078555</v>
      </c>
      <c r="H103" s="42"/>
      <c r="J103" s="42">
        <f t="shared" si="2"/>
        <v>44078555</v>
      </c>
      <c r="L103" s="50">
        <f>J103/درآمد!$F$13</f>
        <v>3.075887803062525E-5</v>
      </c>
      <c r="N103" s="42">
        <v>0</v>
      </c>
      <c r="P103" s="42">
        <v>182371663</v>
      </c>
      <c r="R103" s="42">
        <v>0</v>
      </c>
      <c r="T103" s="42">
        <f t="shared" si="3"/>
        <v>182371663</v>
      </c>
      <c r="V103" s="50">
        <f>T103/درآمد!$F$13</f>
        <v>1.2726251435554752E-4</v>
      </c>
      <c r="X103" s="20"/>
    </row>
    <row r="104" spans="1:24" ht="21" customHeight="1">
      <c r="A104" s="7" t="s">
        <v>140</v>
      </c>
      <c r="B104" s="7"/>
      <c r="D104" s="42">
        <v>0</v>
      </c>
      <c r="F104" s="42">
        <v>1577389771</v>
      </c>
      <c r="H104" s="42">
        <v>834612312</v>
      </c>
      <c r="J104" s="42">
        <f t="shared" si="2"/>
        <v>2412002083</v>
      </c>
      <c r="L104" s="50">
        <f>J104/درآمد!$F$13</f>
        <v>1.6831422418591316E-3</v>
      </c>
      <c r="N104" s="42">
        <v>0</v>
      </c>
      <c r="P104" s="42">
        <v>6157325570</v>
      </c>
      <c r="R104" s="44">
        <v>834612312</v>
      </c>
      <c r="T104" s="42">
        <f t="shared" si="3"/>
        <v>6991937882</v>
      </c>
      <c r="V104" s="50">
        <f>T104/درآمد!$F$13</f>
        <v>4.879111044138045E-3</v>
      </c>
      <c r="X104" s="20"/>
    </row>
    <row r="105" spans="1:24" ht="21.75" customHeight="1">
      <c r="A105" s="7" t="s">
        <v>130</v>
      </c>
      <c r="B105" s="7"/>
      <c r="D105" s="42">
        <v>0</v>
      </c>
      <c r="F105" s="42">
        <v>-31071996</v>
      </c>
      <c r="H105" s="42"/>
      <c r="J105" s="42">
        <f t="shared" si="2"/>
        <v>-31071996</v>
      </c>
      <c r="L105" s="50">
        <f>J105/درآمد!$F$13</f>
        <v>-2.1682646700466375E-5</v>
      </c>
      <c r="N105" s="42">
        <v>0</v>
      </c>
      <c r="P105" s="42">
        <v>-36579862</v>
      </c>
      <c r="R105" s="42">
        <v>0</v>
      </c>
      <c r="T105" s="42">
        <f t="shared" si="3"/>
        <v>-36579862</v>
      </c>
      <c r="V105" s="50">
        <f>T105/درآمد!$F$13</f>
        <v>-2.5526143351003755E-5</v>
      </c>
      <c r="X105" s="20"/>
    </row>
    <row r="106" spans="1:24" ht="21.75" customHeight="1">
      <c r="A106" s="7" t="s">
        <v>169</v>
      </c>
      <c r="B106" s="7"/>
      <c r="D106" s="42">
        <v>0</v>
      </c>
      <c r="F106" s="42">
        <v>-178270277</v>
      </c>
      <c r="H106" s="42"/>
      <c r="J106" s="42">
        <f t="shared" si="2"/>
        <v>-178270277</v>
      </c>
      <c r="L106" s="50">
        <f>J106/درآمد!$F$13</f>
        <v>-1.244004869653458E-4</v>
      </c>
      <c r="N106" s="42">
        <v>0</v>
      </c>
      <c r="P106" s="42">
        <v>-178270277</v>
      </c>
      <c r="R106" s="42">
        <v>0</v>
      </c>
      <c r="T106" s="42">
        <f t="shared" si="3"/>
        <v>-178270277</v>
      </c>
      <c r="V106" s="50">
        <f>T106/درآمد!$F$13</f>
        <v>-1.244004869653458E-4</v>
      </c>
      <c r="X106" s="20"/>
    </row>
    <row r="107" spans="1:24" ht="21.75" customHeight="1">
      <c r="A107" s="7" t="s">
        <v>76</v>
      </c>
      <c r="B107" s="7"/>
      <c r="D107" s="42">
        <v>0</v>
      </c>
      <c r="F107" s="42">
        <v>-608090952</v>
      </c>
      <c r="H107" s="42"/>
      <c r="J107" s="42">
        <f t="shared" si="2"/>
        <v>-608090952</v>
      </c>
      <c r="L107" s="50">
        <f>J107/درآمد!$F$13</f>
        <v>-4.2433776298008845E-4</v>
      </c>
      <c r="N107" s="42">
        <v>0</v>
      </c>
      <c r="P107" s="42">
        <v>-109426989</v>
      </c>
      <c r="R107" s="42">
        <v>0</v>
      </c>
      <c r="T107" s="42">
        <f t="shared" si="3"/>
        <v>-109426989</v>
      </c>
      <c r="V107" s="50">
        <f>T107/درآمد!$F$13</f>
        <v>-7.6360293750772249E-5</v>
      </c>
      <c r="X107" s="20"/>
    </row>
    <row r="108" spans="1:24" ht="21.75" customHeight="1">
      <c r="A108" s="7" t="s">
        <v>113</v>
      </c>
      <c r="B108" s="7"/>
      <c r="D108" s="42">
        <v>0</v>
      </c>
      <c r="F108" s="42">
        <v>2916844243</v>
      </c>
      <c r="H108" s="42"/>
      <c r="J108" s="42">
        <f t="shared" si="2"/>
        <v>2916844243</v>
      </c>
      <c r="L108" s="50">
        <f>J108/درآمد!$F$13</f>
        <v>2.0354309778251225E-3</v>
      </c>
      <c r="N108" s="42">
        <v>0</v>
      </c>
      <c r="P108" s="42">
        <v>4472840028</v>
      </c>
      <c r="R108" s="42">
        <v>0</v>
      </c>
      <c r="T108" s="42">
        <f t="shared" si="3"/>
        <v>4472840028</v>
      </c>
      <c r="V108" s="50">
        <f>T108/درآمد!$F$13</f>
        <v>3.1212352780564251E-3</v>
      </c>
      <c r="X108" s="20"/>
    </row>
    <row r="109" spans="1:24" ht="21.75" customHeight="1">
      <c r="A109" s="7" t="s">
        <v>121</v>
      </c>
      <c r="B109" s="7"/>
      <c r="D109" s="42">
        <v>0</v>
      </c>
      <c r="F109" s="42">
        <v>2464105606</v>
      </c>
      <c r="H109" s="42"/>
      <c r="J109" s="42">
        <f t="shared" si="2"/>
        <v>2464105606</v>
      </c>
      <c r="L109" s="50">
        <f>J109/درآمد!$F$13</f>
        <v>1.7195010995604079E-3</v>
      </c>
      <c r="N109" s="42">
        <v>0</v>
      </c>
      <c r="P109" s="42">
        <v>3115687478</v>
      </c>
      <c r="R109" s="42">
        <v>0</v>
      </c>
      <c r="T109" s="42">
        <f t="shared" si="3"/>
        <v>3115687478</v>
      </c>
      <c r="V109" s="50">
        <f>T109/درآمد!$F$13</f>
        <v>2.1741876773716468E-3</v>
      </c>
      <c r="X109" s="20"/>
    </row>
    <row r="110" spans="1:24" ht="21.75" customHeight="1">
      <c r="A110" s="7" t="s">
        <v>138</v>
      </c>
      <c r="B110" s="7"/>
      <c r="D110" s="42">
        <v>0</v>
      </c>
      <c r="F110" s="42">
        <v>785897188</v>
      </c>
      <c r="H110" s="42">
        <v>59807679</v>
      </c>
      <c r="J110" s="42">
        <f t="shared" si="2"/>
        <v>845704867</v>
      </c>
      <c r="L110" s="50">
        <f>J110/درآمد!$F$13</f>
        <v>5.9014940153911911E-4</v>
      </c>
      <c r="N110" s="42">
        <v>0</v>
      </c>
      <c r="P110" s="42">
        <v>1180274035</v>
      </c>
      <c r="R110" s="44">
        <v>59807679</v>
      </c>
      <c r="T110" s="42">
        <f t="shared" si="3"/>
        <v>1240081714</v>
      </c>
      <c r="V110" s="50">
        <f>T110/درآمد!$F$13</f>
        <v>8.6535328095339566E-4</v>
      </c>
      <c r="X110" s="20"/>
    </row>
    <row r="111" spans="1:24" ht="21.75" customHeight="1">
      <c r="A111" s="7" t="s">
        <v>172</v>
      </c>
      <c r="B111" s="7"/>
      <c r="D111" s="42">
        <v>0</v>
      </c>
      <c r="F111" s="42">
        <v>333257500</v>
      </c>
      <c r="H111" s="42"/>
      <c r="J111" s="42">
        <f t="shared" si="2"/>
        <v>333257500</v>
      </c>
      <c r="L111" s="50">
        <f>J111/درآمد!$F$13</f>
        <v>2.3255360334047007E-4</v>
      </c>
      <c r="N111" s="42">
        <v>0</v>
      </c>
      <c r="P111" s="42">
        <v>333257500</v>
      </c>
      <c r="R111" s="42">
        <v>0</v>
      </c>
      <c r="T111" s="42">
        <f t="shared" si="3"/>
        <v>333257500</v>
      </c>
      <c r="V111" s="50">
        <f>T111/درآمد!$F$13</f>
        <v>2.3255360334047007E-4</v>
      </c>
      <c r="X111" s="20"/>
    </row>
    <row r="112" spans="1:24" ht="21.75" customHeight="1">
      <c r="A112" s="7" t="s">
        <v>174</v>
      </c>
      <c r="B112" s="7"/>
      <c r="D112" s="42">
        <v>0</v>
      </c>
      <c r="F112" s="42">
        <v>-885281290</v>
      </c>
      <c r="H112" s="42"/>
      <c r="J112" s="42">
        <f t="shared" si="2"/>
        <v>-885281290</v>
      </c>
      <c r="L112" s="50">
        <f>J112/درآمد!$F$13</f>
        <v>-6.1776660378055903E-4</v>
      </c>
      <c r="N112" s="42">
        <v>0</v>
      </c>
      <c r="P112" s="42">
        <v>-885281290</v>
      </c>
      <c r="R112" s="42">
        <v>0</v>
      </c>
      <c r="T112" s="42">
        <f t="shared" si="3"/>
        <v>-885281290</v>
      </c>
      <c r="V112" s="50">
        <f>T112/درآمد!$F$13</f>
        <v>-6.1776660378055903E-4</v>
      </c>
      <c r="X112" s="20"/>
    </row>
    <row r="113" spans="1:24" ht="21.75" customHeight="1">
      <c r="A113" s="7" t="s">
        <v>176</v>
      </c>
      <c r="B113" s="7"/>
      <c r="D113" s="42">
        <v>0</v>
      </c>
      <c r="F113" s="42">
        <v>12392972</v>
      </c>
      <c r="H113" s="42"/>
      <c r="J113" s="42">
        <f t="shared" si="2"/>
        <v>12392972</v>
      </c>
      <c r="L113" s="50">
        <f>J113/درآمد!$F$13</f>
        <v>8.6480583173598549E-6</v>
      </c>
      <c r="N113" s="42">
        <v>0</v>
      </c>
      <c r="P113" s="42">
        <v>12392972</v>
      </c>
      <c r="R113" s="42">
        <v>0</v>
      </c>
      <c r="T113" s="42">
        <f t="shared" si="3"/>
        <v>12392972</v>
      </c>
      <c r="V113" s="50">
        <f>T113/درآمد!$F$13</f>
        <v>8.6480583173598549E-6</v>
      </c>
      <c r="X113" s="20"/>
    </row>
    <row r="114" spans="1:24" ht="21.75" customHeight="1">
      <c r="A114" s="7" t="s">
        <v>158</v>
      </c>
      <c r="B114" s="7"/>
      <c r="D114" s="42">
        <v>0</v>
      </c>
      <c r="F114" s="42">
        <v>-134510135</v>
      </c>
      <c r="H114" s="42"/>
      <c r="J114" s="42">
        <f t="shared" si="2"/>
        <v>-134510135</v>
      </c>
      <c r="L114" s="50">
        <f>J114/درآمد!$F$13</f>
        <v>-9.3863803755543627E-5</v>
      </c>
      <c r="N114" s="42">
        <v>0</v>
      </c>
      <c r="P114" s="42">
        <v>-134510135</v>
      </c>
      <c r="R114" s="42">
        <v>0</v>
      </c>
      <c r="T114" s="42">
        <f t="shared" si="3"/>
        <v>-134510135</v>
      </c>
      <c r="V114" s="50">
        <f>T114/درآمد!$F$13</f>
        <v>-9.3863803755543627E-5</v>
      </c>
      <c r="X114" s="20"/>
    </row>
    <row r="115" spans="1:24" ht="21.75" customHeight="1">
      <c r="A115" s="7" t="s">
        <v>175</v>
      </c>
      <c r="B115" s="7"/>
      <c r="D115" s="42">
        <v>0</v>
      </c>
      <c r="F115" s="42">
        <v>1147662740</v>
      </c>
      <c r="H115" s="42"/>
      <c r="J115" s="42">
        <f t="shared" si="2"/>
        <v>1147662740</v>
      </c>
      <c r="L115" s="50">
        <f>J115/درآمد!$F$13</f>
        <v>8.0086151281395627E-4</v>
      </c>
      <c r="N115" s="42">
        <v>0</v>
      </c>
      <c r="P115" s="42">
        <v>1147662740</v>
      </c>
      <c r="R115" s="42">
        <v>0</v>
      </c>
      <c r="T115" s="42">
        <f t="shared" si="3"/>
        <v>1147662740</v>
      </c>
      <c r="V115" s="50">
        <f>T115/درآمد!$F$13</f>
        <v>8.0086151281395627E-4</v>
      </c>
      <c r="X115" s="20"/>
    </row>
    <row r="116" spans="1:24" ht="21.75" customHeight="1">
      <c r="A116" s="7" t="s">
        <v>153</v>
      </c>
      <c r="B116" s="7"/>
      <c r="D116" s="42">
        <v>0</v>
      </c>
      <c r="F116" s="42">
        <v>392414761</v>
      </c>
      <c r="H116" s="42">
        <v>385054</v>
      </c>
      <c r="J116" s="42">
        <f t="shared" si="2"/>
        <v>392799815</v>
      </c>
      <c r="L116" s="50">
        <f>J116/درآمد!$F$13</f>
        <v>2.741033956316663E-4</v>
      </c>
      <c r="N116" s="42">
        <v>0</v>
      </c>
      <c r="P116" s="42">
        <v>399795063</v>
      </c>
      <c r="R116" s="44">
        <v>385054</v>
      </c>
      <c r="T116" s="42">
        <f t="shared" si="3"/>
        <v>400180117</v>
      </c>
      <c r="V116" s="50">
        <f>T116/درآمد!$F$13</f>
        <v>2.7925351475528953E-4</v>
      </c>
      <c r="X116" s="20"/>
    </row>
    <row r="117" spans="1:24" ht="21.75" customHeight="1">
      <c r="A117" s="7" t="s">
        <v>135</v>
      </c>
      <c r="B117" s="7"/>
      <c r="D117" s="42">
        <v>0</v>
      </c>
      <c r="F117" s="42">
        <v>7018192</v>
      </c>
      <c r="H117" s="42"/>
      <c r="J117" s="42">
        <f t="shared" si="2"/>
        <v>7018192</v>
      </c>
      <c r="L117" s="50">
        <f>J117/درآمد!$F$13</f>
        <v>4.8974316813132802E-6</v>
      </c>
      <c r="N117" s="42">
        <v>0</v>
      </c>
      <c r="P117" s="42">
        <v>7021436</v>
      </c>
      <c r="R117" s="42">
        <v>0</v>
      </c>
      <c r="T117" s="42">
        <f t="shared" si="3"/>
        <v>7021436</v>
      </c>
      <c r="V117" s="50">
        <f>T117/درآمد!$F$13</f>
        <v>4.8996954079788057E-6</v>
      </c>
      <c r="X117" s="20"/>
    </row>
    <row r="118" spans="1:24" ht="21.75" customHeight="1">
      <c r="A118" s="7" t="s">
        <v>417</v>
      </c>
      <c r="B118" s="7"/>
      <c r="D118" s="42">
        <v>0</v>
      </c>
      <c r="F118" s="42">
        <v>-1905560192</v>
      </c>
      <c r="H118" s="42"/>
      <c r="J118" s="42">
        <f t="shared" si="2"/>
        <v>-1905560192</v>
      </c>
      <c r="L118" s="50">
        <f>J118/درآمد!$F$13</f>
        <v>-1.3297371823042482E-3</v>
      </c>
      <c r="N118" s="42">
        <v>0</v>
      </c>
      <c r="P118" s="42">
        <v>-2236349496</v>
      </c>
      <c r="R118" s="42">
        <v>0</v>
      </c>
      <c r="T118" s="42">
        <f t="shared" si="3"/>
        <v>-2236349496</v>
      </c>
      <c r="V118" s="50">
        <f>T118/درآمد!$F$13</f>
        <v>-1.5605684301882002E-3</v>
      </c>
      <c r="X118" s="20"/>
    </row>
    <row r="119" spans="1:24" ht="21.75" customHeight="1">
      <c r="A119" s="7" t="s">
        <v>418</v>
      </c>
      <c r="B119" s="7"/>
      <c r="D119" s="42">
        <v>0</v>
      </c>
      <c r="F119" s="42">
        <v>-299058342</v>
      </c>
      <c r="H119" s="42"/>
      <c r="J119" s="42">
        <f t="shared" si="2"/>
        <v>-299058342</v>
      </c>
      <c r="L119" s="50">
        <f>J119/درآمد!$F$13</f>
        <v>-2.0868876181669323E-4</v>
      </c>
      <c r="N119" s="42">
        <v>0</v>
      </c>
      <c r="P119" s="42">
        <v>-370279140</v>
      </c>
      <c r="R119" s="42">
        <v>0</v>
      </c>
      <c r="T119" s="42">
        <f t="shared" si="3"/>
        <v>-370279140</v>
      </c>
      <c r="V119" s="50">
        <f>T119/درآمد!$F$13</f>
        <v>-2.5838802802280632E-4</v>
      </c>
      <c r="X119" s="20"/>
    </row>
    <row r="120" spans="1:24" ht="21.75" customHeight="1">
      <c r="A120" s="7" t="s">
        <v>419</v>
      </c>
      <c r="B120" s="7"/>
      <c r="D120" s="42">
        <v>0</v>
      </c>
      <c r="F120" s="42">
        <v>-642278059</v>
      </c>
      <c r="H120" s="42"/>
      <c r="J120" s="42">
        <f t="shared" si="2"/>
        <v>-642278059</v>
      </c>
      <c r="L120" s="50">
        <f>J120/درآمد!$F$13</f>
        <v>-4.4819419508029985E-4</v>
      </c>
      <c r="N120" s="42">
        <v>0</v>
      </c>
      <c r="P120" s="42">
        <v>-663681013</v>
      </c>
      <c r="R120" s="42">
        <v>0</v>
      </c>
      <c r="T120" s="42">
        <f t="shared" si="3"/>
        <v>-663681013</v>
      </c>
      <c r="V120" s="50">
        <f>T120/درآمد!$F$13</f>
        <v>-4.6312959510829723E-4</v>
      </c>
      <c r="X120" s="20"/>
    </row>
    <row r="121" spans="1:24" ht="21.75" customHeight="1">
      <c r="A121" s="7" t="s">
        <v>92</v>
      </c>
      <c r="B121" s="7"/>
      <c r="D121" s="42">
        <v>0</v>
      </c>
      <c r="F121" s="42">
        <v>2784494523</v>
      </c>
      <c r="H121" s="42"/>
      <c r="J121" s="42">
        <f t="shared" si="2"/>
        <v>2784494523</v>
      </c>
      <c r="L121" s="50">
        <f>J121/درآمد!$F$13</f>
        <v>1.9430747539228776E-3</v>
      </c>
      <c r="N121" s="42">
        <v>0</v>
      </c>
      <c r="P121" s="42">
        <v>2635865838</v>
      </c>
      <c r="R121" s="42">
        <v>0</v>
      </c>
      <c r="T121" s="42">
        <f t="shared" si="3"/>
        <v>2635865838</v>
      </c>
      <c r="V121" s="50">
        <f>T121/درآمد!$F$13</f>
        <v>1.8393587497624142E-3</v>
      </c>
      <c r="X121" s="20"/>
    </row>
    <row r="122" spans="1:24" ht="21.75" customHeight="1">
      <c r="A122" s="7" t="s">
        <v>157</v>
      </c>
      <c r="B122" s="7"/>
      <c r="D122" s="42">
        <v>0</v>
      </c>
      <c r="F122" s="42">
        <v>364637517</v>
      </c>
      <c r="H122" s="42"/>
      <c r="J122" s="42">
        <f t="shared" si="2"/>
        <v>364637517</v>
      </c>
      <c r="L122" s="50">
        <f>J122/درآمد!$F$13</f>
        <v>2.5445119312085074E-4</v>
      </c>
      <c r="N122" s="42">
        <v>0</v>
      </c>
      <c r="P122" s="42">
        <v>364637517</v>
      </c>
      <c r="R122" s="42">
        <v>0</v>
      </c>
      <c r="T122" s="42">
        <f t="shared" si="3"/>
        <v>364637517</v>
      </c>
      <c r="V122" s="50">
        <f>T122/درآمد!$F$13</f>
        <v>2.5445119312085074E-4</v>
      </c>
      <c r="X122" s="20"/>
    </row>
    <row r="123" spans="1:24" ht="21.75" customHeight="1">
      <c r="A123" s="7" t="s">
        <v>173</v>
      </c>
      <c r="B123" s="7"/>
      <c r="D123" s="42">
        <v>0</v>
      </c>
      <c r="F123" s="42">
        <v>213371981</v>
      </c>
      <c r="H123" s="42"/>
      <c r="J123" s="42">
        <f t="shared" si="2"/>
        <v>213371981</v>
      </c>
      <c r="L123" s="50">
        <f>J123/درآمد!$F$13</f>
        <v>1.4889514274530751E-4</v>
      </c>
      <c r="N123" s="42">
        <v>0</v>
      </c>
      <c r="P123" s="42">
        <v>213371981</v>
      </c>
      <c r="R123" s="42">
        <v>0</v>
      </c>
      <c r="T123" s="42">
        <f t="shared" si="3"/>
        <v>213371981</v>
      </c>
      <c r="V123" s="50">
        <f>T123/درآمد!$F$13</f>
        <v>1.4889514274530751E-4</v>
      </c>
      <c r="X123" s="20"/>
    </row>
    <row r="124" spans="1:24" ht="21.75" customHeight="1">
      <c r="A124" s="7" t="s">
        <v>164</v>
      </c>
      <c r="B124" s="7"/>
      <c r="D124" s="42">
        <v>0</v>
      </c>
      <c r="F124" s="42">
        <v>-1969615</v>
      </c>
      <c r="H124" s="42"/>
      <c r="J124" s="42">
        <f t="shared" si="2"/>
        <v>-1969615</v>
      </c>
      <c r="L124" s="50">
        <f>J124/درآمد!$F$13</f>
        <v>-1.374435880493132E-6</v>
      </c>
      <c r="N124" s="42">
        <v>0</v>
      </c>
      <c r="P124" s="42">
        <v>-1969615</v>
      </c>
      <c r="R124" s="42">
        <v>0</v>
      </c>
      <c r="T124" s="42">
        <f t="shared" si="3"/>
        <v>-1969615</v>
      </c>
      <c r="V124" s="50">
        <f>T124/درآمد!$F$13</f>
        <v>-1.374435880493132E-6</v>
      </c>
      <c r="X124" s="20"/>
    </row>
    <row r="125" spans="1:24" ht="21.75" customHeight="1">
      <c r="A125" s="7" t="s">
        <v>20</v>
      </c>
      <c r="B125" s="7"/>
      <c r="D125" s="42">
        <v>0</v>
      </c>
      <c r="F125" s="42">
        <v>-7760276790</v>
      </c>
      <c r="H125" s="42">
        <v>-11321850060</v>
      </c>
      <c r="J125" s="42">
        <f t="shared" si="2"/>
        <v>-19082126850</v>
      </c>
      <c r="L125" s="50">
        <f>J125/درآمد!$F$13</f>
        <v>-1.3315881438129475E-2</v>
      </c>
      <c r="N125" s="42">
        <v>0</v>
      </c>
      <c r="P125" s="42">
        <v>1</v>
      </c>
      <c r="R125" s="44">
        <v>-10954483579</v>
      </c>
      <c r="T125" s="42">
        <f t="shared" si="3"/>
        <v>-10954483578</v>
      </c>
      <c r="V125" s="50">
        <f>T125/درآمد!$F$13</f>
        <v>-7.6442529539407379E-3</v>
      </c>
      <c r="X125" s="20"/>
    </row>
    <row r="126" spans="1:24" ht="21.75" customHeight="1">
      <c r="A126" s="7" t="s">
        <v>21</v>
      </c>
      <c r="B126" s="7"/>
      <c r="D126" s="42">
        <v>0</v>
      </c>
      <c r="F126" s="42">
        <v>-11409387448</v>
      </c>
      <c r="H126" s="42">
        <v>-6602387593</v>
      </c>
      <c r="J126" s="42">
        <f t="shared" si="2"/>
        <v>-18011775041</v>
      </c>
      <c r="L126" s="50">
        <f>J126/درآمد!$F$13</f>
        <v>-1.2568969005476225E-2</v>
      </c>
      <c r="N126" s="42">
        <v>0</v>
      </c>
      <c r="P126" s="42">
        <v>1</v>
      </c>
      <c r="R126" s="44">
        <v>8188196533</v>
      </c>
      <c r="T126" s="42">
        <f t="shared" si="3"/>
        <v>8188196534</v>
      </c>
      <c r="V126" s="50">
        <f>T126/درآمد!$F$13</f>
        <v>5.7138837350746733E-3</v>
      </c>
      <c r="X126" s="20"/>
    </row>
    <row r="127" spans="1:24" ht="21.75" customHeight="1">
      <c r="A127" s="7" t="s">
        <v>119</v>
      </c>
      <c r="B127" s="7"/>
      <c r="D127" s="42">
        <v>0</v>
      </c>
      <c r="F127" s="42">
        <v>-126011331</v>
      </c>
      <c r="H127" s="42">
        <v>558952908</v>
      </c>
      <c r="J127" s="42">
        <f t="shared" si="2"/>
        <v>432941577</v>
      </c>
      <c r="L127" s="50">
        <f>J127/درآمد!$F$13</f>
        <v>3.0211510248758265E-4</v>
      </c>
      <c r="N127" s="42">
        <v>0</v>
      </c>
      <c r="P127" s="42">
        <v>-1</v>
      </c>
      <c r="R127" s="44">
        <v>558952908</v>
      </c>
      <c r="T127" s="42">
        <f t="shared" si="3"/>
        <v>558952907</v>
      </c>
      <c r="V127" s="50">
        <f>T127/درآمد!$F$13</f>
        <v>3.900482738437414E-4</v>
      </c>
      <c r="X127" s="20"/>
    </row>
    <row r="128" spans="1:24" ht="21.75" customHeight="1">
      <c r="A128" s="7" t="s">
        <v>105</v>
      </c>
      <c r="B128" s="7"/>
      <c r="D128" s="42">
        <v>0</v>
      </c>
      <c r="F128" s="42">
        <v>-257604539</v>
      </c>
      <c r="H128" s="42">
        <v>295577257</v>
      </c>
      <c r="J128" s="42">
        <f t="shared" si="2"/>
        <v>37972718</v>
      </c>
      <c r="L128" s="50">
        <f>J128/درآمد!$F$13</f>
        <v>2.6498105517599838E-5</v>
      </c>
      <c r="N128" s="42">
        <v>0</v>
      </c>
      <c r="P128" s="42">
        <v>1</v>
      </c>
      <c r="R128" s="44">
        <v>295577257</v>
      </c>
      <c r="T128" s="42">
        <f t="shared" si="3"/>
        <v>295577258</v>
      </c>
      <c r="V128" s="50">
        <f>T128/درآمد!$F$13</f>
        <v>2.0625959329766258E-4</v>
      </c>
      <c r="X128" s="20"/>
    </row>
    <row r="129" spans="1:24" ht="21.75" customHeight="1">
      <c r="A129" s="7" t="s">
        <v>420</v>
      </c>
      <c r="B129" s="7"/>
      <c r="D129" s="42">
        <v>0</v>
      </c>
      <c r="F129" s="42">
        <v>0</v>
      </c>
      <c r="H129" s="42">
        <v>0</v>
      </c>
      <c r="J129" s="42">
        <f t="shared" si="2"/>
        <v>0</v>
      </c>
      <c r="L129" s="50">
        <f>J129/درآمد!$F$13</f>
        <v>0</v>
      </c>
      <c r="M129" s="42">
        <v>0</v>
      </c>
      <c r="N129" s="42">
        <v>0</v>
      </c>
      <c r="P129" s="42">
        <v>0</v>
      </c>
      <c r="R129" s="44">
        <v>-320481880</v>
      </c>
      <c r="T129" s="42">
        <f t="shared" si="3"/>
        <v>-320481880</v>
      </c>
      <c r="V129" s="50">
        <f>T129/درآمد!$F$13</f>
        <v>-2.2363852576259537E-4</v>
      </c>
      <c r="X129" s="20"/>
    </row>
    <row r="130" spans="1:24" ht="21.75" customHeight="1">
      <c r="A130" s="7" t="s">
        <v>421</v>
      </c>
      <c r="B130" s="7"/>
      <c r="D130" s="42">
        <v>0</v>
      </c>
      <c r="F130" s="42">
        <v>0</v>
      </c>
      <c r="H130" s="42">
        <v>0</v>
      </c>
      <c r="J130" s="42">
        <f t="shared" si="2"/>
        <v>0</v>
      </c>
      <c r="L130" s="50">
        <f>J130/درآمد!$F$13</f>
        <v>0</v>
      </c>
      <c r="M130" s="42">
        <v>0</v>
      </c>
      <c r="N130" s="42">
        <v>0</v>
      </c>
      <c r="P130" s="42">
        <v>0</v>
      </c>
      <c r="R130" s="44">
        <v>-52702045</v>
      </c>
      <c r="T130" s="42">
        <f t="shared" si="3"/>
        <v>-52702045</v>
      </c>
      <c r="V130" s="50">
        <f>T130/درآمد!$F$13</f>
        <v>-3.6776518062343995E-5</v>
      </c>
      <c r="X130" s="20"/>
    </row>
    <row r="131" spans="1:24" ht="21.75" customHeight="1">
      <c r="A131" s="7" t="s">
        <v>422</v>
      </c>
      <c r="B131" s="7"/>
      <c r="D131" s="42">
        <v>0</v>
      </c>
      <c r="F131" s="42">
        <v>0</v>
      </c>
      <c r="H131" s="42">
        <v>0</v>
      </c>
      <c r="J131" s="42">
        <f t="shared" si="2"/>
        <v>0</v>
      </c>
      <c r="L131" s="50">
        <f>J131/درآمد!$F$13</f>
        <v>0</v>
      </c>
      <c r="M131" s="42">
        <v>0</v>
      </c>
      <c r="N131" s="42">
        <v>0</v>
      </c>
      <c r="P131" s="42">
        <v>0</v>
      </c>
      <c r="R131" s="44">
        <v>-25033422</v>
      </c>
      <c r="T131" s="42">
        <f t="shared" si="3"/>
        <v>-25033422</v>
      </c>
      <c r="V131" s="50">
        <f>T131/درآمد!$F$13</f>
        <v>-1.7468811624772428E-5</v>
      </c>
      <c r="X131" s="20"/>
    </row>
    <row r="132" spans="1:24" ht="21.75" customHeight="1">
      <c r="A132" s="7" t="s">
        <v>423</v>
      </c>
      <c r="B132" s="7"/>
      <c r="D132" s="42">
        <v>0</v>
      </c>
      <c r="F132" s="42">
        <v>0</v>
      </c>
      <c r="H132" s="42">
        <v>0</v>
      </c>
      <c r="J132" s="42">
        <f t="shared" si="2"/>
        <v>0</v>
      </c>
      <c r="L132" s="50">
        <f>J132/درآمد!$F$13</f>
        <v>0</v>
      </c>
      <c r="M132" s="42">
        <v>0</v>
      </c>
      <c r="N132" s="42">
        <v>0</v>
      </c>
      <c r="P132" s="42">
        <v>0</v>
      </c>
      <c r="R132" s="44">
        <v>-422925702</v>
      </c>
      <c r="T132" s="42">
        <f t="shared" si="3"/>
        <v>-422925702</v>
      </c>
      <c r="V132" s="50">
        <f>T132/درآمد!$F$13</f>
        <v>-2.9512582896228248E-4</v>
      </c>
      <c r="X132" s="20"/>
    </row>
    <row r="133" spans="1:24" ht="21.75" customHeight="1">
      <c r="A133" s="7" t="s">
        <v>424</v>
      </c>
      <c r="B133" s="7"/>
      <c r="D133" s="42">
        <v>0</v>
      </c>
      <c r="F133" s="42">
        <v>0</v>
      </c>
      <c r="H133" s="42">
        <v>0</v>
      </c>
      <c r="J133" s="42">
        <f t="shared" si="2"/>
        <v>0</v>
      </c>
      <c r="L133" s="50">
        <f>J133/درآمد!$F$13</f>
        <v>0</v>
      </c>
      <c r="M133" s="42">
        <v>0</v>
      </c>
      <c r="N133" s="42">
        <v>0</v>
      </c>
      <c r="P133" s="42">
        <v>0</v>
      </c>
      <c r="R133" s="44">
        <v>90495150</v>
      </c>
      <c r="T133" s="42">
        <f t="shared" si="3"/>
        <v>90495150</v>
      </c>
      <c r="V133" s="50">
        <f>T133/درآمد!$F$13</f>
        <v>6.3149286114600085E-5</v>
      </c>
      <c r="X133" s="20"/>
    </row>
    <row r="134" spans="1:24" ht="21.75" customHeight="1">
      <c r="A134" s="7" t="s">
        <v>425</v>
      </c>
      <c r="B134" s="7"/>
      <c r="D134" s="42">
        <v>0</v>
      </c>
      <c r="F134" s="42">
        <v>0</v>
      </c>
      <c r="H134" s="42">
        <v>0</v>
      </c>
      <c r="J134" s="42">
        <f t="shared" si="2"/>
        <v>0</v>
      </c>
      <c r="L134" s="50">
        <f>J134/درآمد!$F$13</f>
        <v>0</v>
      </c>
      <c r="M134" s="42">
        <v>0</v>
      </c>
      <c r="N134" s="42">
        <v>0</v>
      </c>
      <c r="P134" s="42">
        <v>0</v>
      </c>
      <c r="R134" s="44">
        <v>93883819</v>
      </c>
      <c r="T134" s="42">
        <f t="shared" si="3"/>
        <v>93883819</v>
      </c>
      <c r="V134" s="50">
        <f>T134/درآمد!$F$13</f>
        <v>6.5513965638626251E-5</v>
      </c>
      <c r="X134" s="20"/>
    </row>
    <row r="135" spans="1:24" ht="21.75" customHeight="1">
      <c r="A135" s="7" t="s">
        <v>426</v>
      </c>
      <c r="B135" s="7"/>
      <c r="D135" s="42">
        <v>0</v>
      </c>
      <c r="F135" s="42">
        <v>0</v>
      </c>
      <c r="H135" s="42">
        <v>0</v>
      </c>
      <c r="J135" s="42">
        <f t="shared" si="2"/>
        <v>0</v>
      </c>
      <c r="L135" s="50">
        <f>J135/درآمد!$F$13</f>
        <v>0</v>
      </c>
      <c r="M135" s="42">
        <v>0</v>
      </c>
      <c r="N135" s="42">
        <v>0</v>
      </c>
      <c r="P135" s="42">
        <v>0</v>
      </c>
      <c r="R135" s="44">
        <v>-2933623</v>
      </c>
      <c r="T135" s="42">
        <f t="shared" si="3"/>
        <v>-2933623</v>
      </c>
      <c r="V135" s="50">
        <f>T135/درآمد!$F$13</f>
        <v>-2.0471395227188581E-6</v>
      </c>
      <c r="X135" s="20"/>
    </row>
    <row r="136" spans="1:24" ht="21.75" customHeight="1">
      <c r="A136" s="7" t="s">
        <v>427</v>
      </c>
      <c r="B136" s="7"/>
      <c r="D136" s="42">
        <v>0</v>
      </c>
      <c r="F136" s="42">
        <v>0</v>
      </c>
      <c r="H136" s="42">
        <v>0</v>
      </c>
      <c r="J136" s="42">
        <f t="shared" si="2"/>
        <v>0</v>
      </c>
      <c r="L136" s="50">
        <f>J136/درآمد!$F$13</f>
        <v>0</v>
      </c>
      <c r="M136" s="42">
        <v>0</v>
      </c>
      <c r="N136" s="42">
        <v>0</v>
      </c>
      <c r="P136" s="42">
        <v>0</v>
      </c>
      <c r="R136" s="44">
        <v>29992275</v>
      </c>
      <c r="T136" s="42">
        <f t="shared" si="3"/>
        <v>29992275</v>
      </c>
      <c r="V136" s="50">
        <f>T136/درآمد!$F$13</f>
        <v>2.092919626303473E-5</v>
      </c>
      <c r="X136" s="20"/>
    </row>
    <row r="137" spans="1:24" ht="21.75" customHeight="1">
      <c r="A137" s="7" t="s">
        <v>428</v>
      </c>
      <c r="B137" s="7"/>
      <c r="D137" s="42">
        <v>0</v>
      </c>
      <c r="F137" s="42">
        <v>0</v>
      </c>
      <c r="H137" s="42">
        <v>0</v>
      </c>
      <c r="J137" s="42">
        <f t="shared" si="2"/>
        <v>0</v>
      </c>
      <c r="L137" s="50">
        <f>J137/درآمد!$F$13</f>
        <v>0</v>
      </c>
      <c r="M137" s="42">
        <v>0</v>
      </c>
      <c r="N137" s="42">
        <v>0</v>
      </c>
      <c r="P137" s="42">
        <v>0</v>
      </c>
      <c r="R137" s="44">
        <v>-569853225</v>
      </c>
      <c r="T137" s="42">
        <f t="shared" si="3"/>
        <v>-569853225</v>
      </c>
      <c r="V137" s="50">
        <f>T137/درآمد!$F$13</f>
        <v>-3.9765472899765987E-4</v>
      </c>
      <c r="X137" s="20"/>
    </row>
    <row r="138" spans="1:24" ht="21.75" customHeight="1">
      <c r="A138" s="7" t="s">
        <v>429</v>
      </c>
      <c r="B138" s="7"/>
      <c r="D138" s="42">
        <v>0</v>
      </c>
      <c r="F138" s="42">
        <v>0</v>
      </c>
      <c r="H138" s="42">
        <v>0</v>
      </c>
      <c r="J138" s="42">
        <f t="shared" ref="J138:J201" si="4">D138+F138+H138</f>
        <v>0</v>
      </c>
      <c r="L138" s="50">
        <f>J138/درآمد!$F$13</f>
        <v>0</v>
      </c>
      <c r="M138" s="42">
        <v>0</v>
      </c>
      <c r="N138" s="42">
        <v>0</v>
      </c>
      <c r="P138" s="42">
        <v>0</v>
      </c>
      <c r="R138" s="44">
        <v>132569586</v>
      </c>
      <c r="T138" s="42">
        <f t="shared" ref="T138:T201" si="5">N138+P138+R138</f>
        <v>132569586</v>
      </c>
      <c r="V138" s="50">
        <f>T138/درآمد!$F$13</f>
        <v>9.2509650698496907E-5</v>
      </c>
      <c r="X138" s="20"/>
    </row>
    <row r="139" spans="1:24" ht="21.75" customHeight="1">
      <c r="A139" s="7" t="s">
        <v>430</v>
      </c>
      <c r="B139" s="7"/>
      <c r="D139" s="42">
        <v>0</v>
      </c>
      <c r="F139" s="42">
        <v>0</v>
      </c>
      <c r="H139" s="42">
        <v>0</v>
      </c>
      <c r="J139" s="42">
        <f t="shared" si="4"/>
        <v>0</v>
      </c>
      <c r="L139" s="50">
        <f>J139/درآمد!$F$13</f>
        <v>0</v>
      </c>
      <c r="M139" s="42">
        <v>0</v>
      </c>
      <c r="N139" s="42">
        <v>0</v>
      </c>
      <c r="P139" s="42">
        <v>0</v>
      </c>
      <c r="R139" s="44">
        <v>486272081</v>
      </c>
      <c r="T139" s="42">
        <f t="shared" si="5"/>
        <v>486272081</v>
      </c>
      <c r="V139" s="50">
        <f>T139/درآمد!$F$13</f>
        <v>3.3933017153528109E-4</v>
      </c>
      <c r="X139" s="20"/>
    </row>
    <row r="140" spans="1:24" ht="21.75" customHeight="1">
      <c r="A140" s="7" t="s">
        <v>431</v>
      </c>
      <c r="B140" s="7"/>
      <c r="D140" s="42">
        <v>0</v>
      </c>
      <c r="F140" s="42">
        <v>0</v>
      </c>
      <c r="H140" s="42">
        <v>0</v>
      </c>
      <c r="J140" s="42">
        <f t="shared" si="4"/>
        <v>0</v>
      </c>
      <c r="L140" s="50">
        <f>J140/درآمد!$F$13</f>
        <v>0</v>
      </c>
      <c r="M140" s="42">
        <v>0</v>
      </c>
      <c r="N140" s="42">
        <v>0</v>
      </c>
      <c r="P140" s="42">
        <v>0</v>
      </c>
      <c r="R140" s="44">
        <v>20693469</v>
      </c>
      <c r="T140" s="42">
        <f t="shared" si="5"/>
        <v>20693469</v>
      </c>
      <c r="V140" s="50">
        <f>T140/درآمد!$F$13</f>
        <v>1.4440307514652525E-5</v>
      </c>
      <c r="X140" s="20"/>
    </row>
    <row r="141" spans="1:24" ht="21.75" customHeight="1">
      <c r="A141" s="7" t="s">
        <v>432</v>
      </c>
      <c r="B141" s="7"/>
      <c r="D141" s="42">
        <v>0</v>
      </c>
      <c r="F141" s="42">
        <v>0</v>
      </c>
      <c r="H141" s="42">
        <v>0</v>
      </c>
      <c r="J141" s="42">
        <f t="shared" si="4"/>
        <v>0</v>
      </c>
      <c r="L141" s="50">
        <f>J141/درآمد!$F$13</f>
        <v>0</v>
      </c>
      <c r="M141" s="42">
        <v>0</v>
      </c>
      <c r="N141" s="42">
        <v>0</v>
      </c>
      <c r="P141" s="42">
        <v>0</v>
      </c>
      <c r="R141" s="44">
        <v>37436345</v>
      </c>
      <c r="T141" s="42">
        <f t="shared" si="5"/>
        <v>37436345</v>
      </c>
      <c r="V141" s="50">
        <f>T141/درآمد!$F$13</f>
        <v>2.612381394461337E-5</v>
      </c>
      <c r="X141" s="20"/>
    </row>
    <row r="142" spans="1:24" ht="21.75" customHeight="1">
      <c r="A142" s="7" t="s">
        <v>433</v>
      </c>
      <c r="B142" s="7"/>
      <c r="D142" s="42">
        <v>0</v>
      </c>
      <c r="F142" s="42">
        <v>0</v>
      </c>
      <c r="H142" s="42">
        <v>0</v>
      </c>
      <c r="J142" s="42">
        <f t="shared" si="4"/>
        <v>0</v>
      </c>
      <c r="L142" s="50">
        <f>J142/درآمد!$F$13</f>
        <v>0</v>
      </c>
      <c r="M142" s="42">
        <v>0</v>
      </c>
      <c r="N142" s="42">
        <v>0</v>
      </c>
      <c r="P142" s="42">
        <v>0</v>
      </c>
      <c r="R142" s="44">
        <v>61544149</v>
      </c>
      <c r="T142" s="42">
        <f t="shared" si="5"/>
        <v>61544149</v>
      </c>
      <c r="V142" s="50">
        <f>T142/درآمد!$F$13</f>
        <v>4.2946711220220967E-5</v>
      </c>
      <c r="X142" s="20"/>
    </row>
    <row r="143" spans="1:24" ht="21.75" customHeight="1">
      <c r="A143" s="7" t="s">
        <v>434</v>
      </c>
      <c r="B143" s="7"/>
      <c r="D143" s="42">
        <v>0</v>
      </c>
      <c r="F143" s="42">
        <v>0</v>
      </c>
      <c r="H143" s="42">
        <v>0</v>
      </c>
      <c r="J143" s="42">
        <f t="shared" si="4"/>
        <v>0</v>
      </c>
      <c r="L143" s="50">
        <f>J143/درآمد!$F$13</f>
        <v>0</v>
      </c>
      <c r="M143" s="42">
        <v>0</v>
      </c>
      <c r="N143" s="42">
        <v>0</v>
      </c>
      <c r="P143" s="42">
        <v>0</v>
      </c>
      <c r="R143" s="44">
        <v>980748</v>
      </c>
      <c r="T143" s="42">
        <f t="shared" si="5"/>
        <v>980748</v>
      </c>
      <c r="V143" s="50">
        <f>T143/درآمد!$F$13</f>
        <v>6.8438514172662081E-7</v>
      </c>
      <c r="X143" s="20"/>
    </row>
    <row r="144" spans="1:24" ht="21.75" customHeight="1">
      <c r="A144" s="7" t="s">
        <v>435</v>
      </c>
      <c r="B144" s="7"/>
      <c r="D144" s="42">
        <v>0</v>
      </c>
      <c r="F144" s="42">
        <v>0</v>
      </c>
      <c r="H144" s="42">
        <v>0</v>
      </c>
      <c r="J144" s="42">
        <f t="shared" si="4"/>
        <v>0</v>
      </c>
      <c r="L144" s="50">
        <f>J144/درآمد!$F$13</f>
        <v>0</v>
      </c>
      <c r="M144" s="42">
        <v>0</v>
      </c>
      <c r="N144" s="42">
        <v>0</v>
      </c>
      <c r="P144" s="42">
        <v>0</v>
      </c>
      <c r="R144" s="44">
        <v>36536756</v>
      </c>
      <c r="T144" s="42">
        <f t="shared" si="5"/>
        <v>36536756</v>
      </c>
      <c r="V144" s="50">
        <f>T144/درآمد!$F$13</f>
        <v>2.549606314087917E-5</v>
      </c>
      <c r="X144" s="20"/>
    </row>
    <row r="145" spans="1:24" ht="21.75" customHeight="1">
      <c r="A145" s="7" t="s">
        <v>436</v>
      </c>
      <c r="B145" s="7"/>
      <c r="D145" s="42">
        <v>0</v>
      </c>
      <c r="F145" s="42">
        <v>0</v>
      </c>
      <c r="H145" s="42">
        <v>0</v>
      </c>
      <c r="J145" s="42">
        <f t="shared" si="4"/>
        <v>0</v>
      </c>
      <c r="L145" s="50">
        <f>J145/درآمد!$F$13</f>
        <v>0</v>
      </c>
      <c r="M145" s="42">
        <v>0</v>
      </c>
      <c r="N145" s="42">
        <v>0</v>
      </c>
      <c r="P145" s="42">
        <v>0</v>
      </c>
      <c r="R145" s="44">
        <v>534819068</v>
      </c>
      <c r="T145" s="42">
        <f t="shared" si="5"/>
        <v>534819068</v>
      </c>
      <c r="V145" s="50">
        <f>T145/درآمد!$F$13</f>
        <v>3.7320720883578582E-4</v>
      </c>
      <c r="X145" s="20"/>
    </row>
    <row r="146" spans="1:24" ht="21.75" customHeight="1">
      <c r="A146" s="7" t="s">
        <v>437</v>
      </c>
      <c r="B146" s="7"/>
      <c r="D146" s="42">
        <v>0</v>
      </c>
      <c r="F146" s="42">
        <v>0</v>
      </c>
      <c r="H146" s="42">
        <v>0</v>
      </c>
      <c r="J146" s="42">
        <f t="shared" si="4"/>
        <v>0</v>
      </c>
      <c r="L146" s="50">
        <f>J146/درآمد!$F$13</f>
        <v>0</v>
      </c>
      <c r="M146" s="42">
        <v>0</v>
      </c>
      <c r="N146" s="42">
        <v>0</v>
      </c>
      <c r="P146" s="42">
        <v>0</v>
      </c>
      <c r="R146" s="44">
        <v>79661327</v>
      </c>
      <c r="T146" s="42">
        <f t="shared" si="5"/>
        <v>79661327</v>
      </c>
      <c r="V146" s="50">
        <f>T146/درآمد!$F$13</f>
        <v>5.5589232472587952E-5</v>
      </c>
      <c r="X146" s="20"/>
    </row>
    <row r="147" spans="1:24" ht="21.75" customHeight="1">
      <c r="A147" s="7" t="s">
        <v>438</v>
      </c>
      <c r="B147" s="7"/>
      <c r="D147" s="42">
        <v>0</v>
      </c>
      <c r="F147" s="42">
        <v>0</v>
      </c>
      <c r="H147" s="42">
        <v>0</v>
      </c>
      <c r="J147" s="42">
        <f t="shared" si="4"/>
        <v>0</v>
      </c>
      <c r="L147" s="50">
        <f>J147/درآمد!$F$13</f>
        <v>0</v>
      </c>
      <c r="M147" s="42">
        <v>0</v>
      </c>
      <c r="N147" s="42">
        <v>0</v>
      </c>
      <c r="P147" s="42">
        <v>0</v>
      </c>
      <c r="R147" s="44">
        <v>17035613</v>
      </c>
      <c r="T147" s="42">
        <f t="shared" si="5"/>
        <v>17035613</v>
      </c>
      <c r="V147" s="50">
        <f>T147/درآمد!$F$13</f>
        <v>1.1887784035659378E-5</v>
      </c>
      <c r="X147" s="20"/>
    </row>
    <row r="148" spans="1:24" ht="21.75" customHeight="1">
      <c r="A148" s="7" t="s">
        <v>439</v>
      </c>
      <c r="B148" s="7"/>
      <c r="D148" s="42">
        <v>0</v>
      </c>
      <c r="F148" s="42">
        <v>0</v>
      </c>
      <c r="H148" s="42">
        <v>0</v>
      </c>
      <c r="J148" s="42">
        <f t="shared" si="4"/>
        <v>0</v>
      </c>
      <c r="L148" s="50">
        <f>J148/درآمد!$F$13</f>
        <v>0</v>
      </c>
      <c r="M148" s="42">
        <v>0</v>
      </c>
      <c r="N148" s="42">
        <v>0</v>
      </c>
      <c r="P148" s="42">
        <v>0</v>
      </c>
      <c r="R148" s="44">
        <v>20994593</v>
      </c>
      <c r="T148" s="42">
        <f t="shared" si="5"/>
        <v>20994593</v>
      </c>
      <c r="V148" s="50">
        <f>T148/درآمد!$F$13</f>
        <v>1.4650437733034094E-5</v>
      </c>
      <c r="X148" s="20"/>
    </row>
    <row r="149" spans="1:24" ht="21.75" customHeight="1">
      <c r="A149" s="7" t="s">
        <v>440</v>
      </c>
      <c r="B149" s="7"/>
      <c r="D149" s="42">
        <v>0</v>
      </c>
      <c r="F149" s="42">
        <v>0</v>
      </c>
      <c r="H149" s="42">
        <v>0</v>
      </c>
      <c r="J149" s="42">
        <f t="shared" si="4"/>
        <v>0</v>
      </c>
      <c r="L149" s="50">
        <f>J149/درآمد!$F$13</f>
        <v>0</v>
      </c>
      <c r="M149" s="42">
        <v>0</v>
      </c>
      <c r="N149" s="42">
        <v>0</v>
      </c>
      <c r="P149" s="42">
        <v>0</v>
      </c>
      <c r="R149" s="44">
        <v>639836</v>
      </c>
      <c r="T149" s="42">
        <f t="shared" si="5"/>
        <v>639836</v>
      </c>
      <c r="V149" s="50">
        <f>T149/درآمد!$F$13</f>
        <v>4.4649007853372545E-7</v>
      </c>
      <c r="X149" s="20"/>
    </row>
    <row r="150" spans="1:24" ht="21.75" customHeight="1">
      <c r="A150" s="7" t="s">
        <v>441</v>
      </c>
      <c r="B150" s="7"/>
      <c r="D150" s="42">
        <v>0</v>
      </c>
      <c r="F150" s="42">
        <v>0</v>
      </c>
      <c r="H150" s="42">
        <v>0</v>
      </c>
      <c r="J150" s="42">
        <f t="shared" si="4"/>
        <v>0</v>
      </c>
      <c r="L150" s="50">
        <f>J150/درآمد!$F$13</f>
        <v>0</v>
      </c>
      <c r="M150" s="42">
        <v>0</v>
      </c>
      <c r="N150" s="42">
        <v>0</v>
      </c>
      <c r="P150" s="42">
        <v>0</v>
      </c>
      <c r="R150" s="44">
        <v>67752550</v>
      </c>
      <c r="T150" s="42">
        <f t="shared" si="5"/>
        <v>67752550</v>
      </c>
      <c r="V150" s="50">
        <f>T150/درآمد!$F$13</f>
        <v>4.7279054899005622E-5</v>
      </c>
      <c r="X150" s="20"/>
    </row>
    <row r="151" spans="1:24" ht="21.75" customHeight="1">
      <c r="A151" s="7" t="s">
        <v>442</v>
      </c>
      <c r="B151" s="7"/>
      <c r="D151" s="42">
        <v>0</v>
      </c>
      <c r="F151" s="42">
        <v>0</v>
      </c>
      <c r="H151" s="42">
        <v>0</v>
      </c>
      <c r="J151" s="42">
        <f t="shared" si="4"/>
        <v>0</v>
      </c>
      <c r="L151" s="50">
        <f>J151/درآمد!$F$13</f>
        <v>0</v>
      </c>
      <c r="M151" s="42">
        <v>0</v>
      </c>
      <c r="N151" s="42">
        <v>0</v>
      </c>
      <c r="P151" s="42">
        <v>0</v>
      </c>
      <c r="R151" s="44">
        <v>3599073</v>
      </c>
      <c r="T151" s="42">
        <f t="shared" si="5"/>
        <v>3599073</v>
      </c>
      <c r="V151" s="50">
        <f>T151/درآمد!$F$13</f>
        <v>2.5115035515641679E-6</v>
      </c>
      <c r="X151" s="20"/>
    </row>
    <row r="152" spans="1:24" ht="21.75" customHeight="1">
      <c r="A152" s="7" t="s">
        <v>443</v>
      </c>
      <c r="B152" s="7"/>
      <c r="D152" s="42">
        <v>0</v>
      </c>
      <c r="F152" s="42">
        <v>0</v>
      </c>
      <c r="H152" s="42">
        <v>0</v>
      </c>
      <c r="J152" s="42">
        <f t="shared" si="4"/>
        <v>0</v>
      </c>
      <c r="L152" s="50">
        <f>J152/درآمد!$F$13</f>
        <v>0</v>
      </c>
      <c r="M152" s="42">
        <v>0</v>
      </c>
      <c r="N152" s="42">
        <v>0</v>
      </c>
      <c r="P152" s="42">
        <v>0</v>
      </c>
      <c r="R152" s="44">
        <v>-7841980</v>
      </c>
      <c r="T152" s="42">
        <f t="shared" si="5"/>
        <v>-7841980</v>
      </c>
      <c r="V152" s="50">
        <f>T152/درآمد!$F$13</f>
        <v>-5.4722870642788218E-6</v>
      </c>
      <c r="X152" s="20"/>
    </row>
    <row r="153" spans="1:24" ht="21.75" customHeight="1">
      <c r="A153" s="7" t="s">
        <v>444</v>
      </c>
      <c r="B153" s="7"/>
      <c r="D153" s="42">
        <v>0</v>
      </c>
      <c r="F153" s="42">
        <v>0</v>
      </c>
      <c r="H153" s="42">
        <v>0</v>
      </c>
      <c r="J153" s="42">
        <f t="shared" si="4"/>
        <v>0</v>
      </c>
      <c r="L153" s="50">
        <f>J153/درآمد!$F$13</f>
        <v>0</v>
      </c>
      <c r="M153" s="42">
        <v>0</v>
      </c>
      <c r="N153" s="42">
        <v>0</v>
      </c>
      <c r="P153" s="42">
        <v>0</v>
      </c>
      <c r="R153" s="44">
        <v>-157032977</v>
      </c>
      <c r="T153" s="42">
        <f t="shared" si="5"/>
        <v>-157032977</v>
      </c>
      <c r="V153" s="50">
        <f>T153/درآمد!$F$13</f>
        <v>-1.095806835393987E-4</v>
      </c>
      <c r="X153" s="20"/>
    </row>
    <row r="154" spans="1:24" ht="21.75" customHeight="1">
      <c r="A154" s="7" t="s">
        <v>445</v>
      </c>
      <c r="B154" s="7"/>
      <c r="D154" s="42">
        <v>0</v>
      </c>
      <c r="F154" s="42">
        <v>0</v>
      </c>
      <c r="H154" s="42">
        <v>0</v>
      </c>
      <c r="J154" s="42">
        <f t="shared" si="4"/>
        <v>0</v>
      </c>
      <c r="L154" s="50">
        <f>J154/درآمد!$F$13</f>
        <v>0</v>
      </c>
      <c r="M154" s="42">
        <v>0</v>
      </c>
      <c r="N154" s="42">
        <v>0</v>
      </c>
      <c r="P154" s="42">
        <v>0</v>
      </c>
      <c r="R154" s="44">
        <v>120578179</v>
      </c>
      <c r="T154" s="42">
        <f t="shared" si="5"/>
        <v>120578179</v>
      </c>
      <c r="V154" s="50">
        <f>T154/درآمد!$F$13</f>
        <v>8.4141812294343557E-5</v>
      </c>
      <c r="X154" s="20"/>
    </row>
    <row r="155" spans="1:24" ht="21.75" customHeight="1">
      <c r="A155" s="7" t="s">
        <v>446</v>
      </c>
      <c r="B155" s="7"/>
      <c r="D155" s="42">
        <v>0</v>
      </c>
      <c r="F155" s="42">
        <v>0</v>
      </c>
      <c r="H155" s="42">
        <v>0</v>
      </c>
      <c r="J155" s="42">
        <f t="shared" si="4"/>
        <v>0</v>
      </c>
      <c r="L155" s="50">
        <f>J155/درآمد!$F$13</f>
        <v>0</v>
      </c>
      <c r="M155" s="42">
        <v>0</v>
      </c>
      <c r="N155" s="42">
        <v>0</v>
      </c>
      <c r="P155" s="42">
        <v>0</v>
      </c>
      <c r="R155" s="44">
        <v>1818800</v>
      </c>
      <c r="T155" s="42">
        <f t="shared" si="5"/>
        <v>1818800</v>
      </c>
      <c r="V155" s="50">
        <f>T155/درآمد!$F$13</f>
        <v>1.2691942229526627E-6</v>
      </c>
      <c r="X155" s="20"/>
    </row>
    <row r="156" spans="1:24" ht="21.75" customHeight="1">
      <c r="A156" s="7" t="s">
        <v>447</v>
      </c>
      <c r="B156" s="7"/>
      <c r="D156" s="42">
        <v>0</v>
      </c>
      <c r="F156" s="42">
        <v>0</v>
      </c>
      <c r="H156" s="42">
        <v>0</v>
      </c>
      <c r="J156" s="42">
        <f t="shared" si="4"/>
        <v>0</v>
      </c>
      <c r="L156" s="50">
        <f>J156/درآمد!$F$13</f>
        <v>0</v>
      </c>
      <c r="M156" s="42">
        <v>0</v>
      </c>
      <c r="N156" s="42">
        <v>0</v>
      </c>
      <c r="P156" s="42">
        <v>0</v>
      </c>
      <c r="R156" s="44">
        <v>54811108</v>
      </c>
      <c r="T156" s="42">
        <f t="shared" si="5"/>
        <v>54811108</v>
      </c>
      <c r="V156" s="50">
        <f>T156/درآمد!$F$13</f>
        <v>3.8248263485393928E-5</v>
      </c>
      <c r="X156" s="20"/>
    </row>
    <row r="157" spans="1:24" ht="21.75" customHeight="1">
      <c r="A157" s="7" t="s">
        <v>448</v>
      </c>
      <c r="B157" s="7"/>
      <c r="D157" s="42">
        <v>0</v>
      </c>
      <c r="F157" s="42">
        <v>0</v>
      </c>
      <c r="H157" s="42">
        <v>0</v>
      </c>
      <c r="J157" s="42">
        <f t="shared" si="4"/>
        <v>0</v>
      </c>
      <c r="L157" s="50">
        <f>J157/درآمد!$F$13</f>
        <v>0</v>
      </c>
      <c r="M157" s="42">
        <v>0</v>
      </c>
      <c r="N157" s="42">
        <v>0</v>
      </c>
      <c r="P157" s="42">
        <v>0</v>
      </c>
      <c r="R157" s="44">
        <v>208473878</v>
      </c>
      <c r="T157" s="42">
        <f t="shared" si="5"/>
        <v>208473878</v>
      </c>
      <c r="V157" s="50">
        <f>T157/درآمد!$F$13</f>
        <v>1.4547715064555653E-4</v>
      </c>
      <c r="X157" s="20"/>
    </row>
    <row r="158" spans="1:24" ht="21.75" customHeight="1">
      <c r="A158" s="7" t="s">
        <v>449</v>
      </c>
      <c r="B158" s="7"/>
      <c r="D158" s="42">
        <v>0</v>
      </c>
      <c r="F158" s="42">
        <v>0</v>
      </c>
      <c r="H158" s="42">
        <v>0</v>
      </c>
      <c r="J158" s="42">
        <f t="shared" si="4"/>
        <v>0</v>
      </c>
      <c r="L158" s="50">
        <f>J158/درآمد!$F$13</f>
        <v>0</v>
      </c>
      <c r="M158" s="42">
        <v>0</v>
      </c>
      <c r="N158" s="42">
        <v>0</v>
      </c>
      <c r="P158" s="42">
        <v>0</v>
      </c>
      <c r="R158" s="44">
        <v>-351790</v>
      </c>
      <c r="T158" s="42">
        <f t="shared" si="5"/>
        <v>-351790</v>
      </c>
      <c r="V158" s="50">
        <f>T158/درآمد!$F$13</f>
        <v>-2.4548594440978513E-7</v>
      </c>
      <c r="X158" s="20"/>
    </row>
    <row r="159" spans="1:24" ht="21.75" customHeight="1">
      <c r="A159" s="7" t="s">
        <v>450</v>
      </c>
      <c r="B159" s="7"/>
      <c r="D159" s="42">
        <v>0</v>
      </c>
      <c r="F159" s="42">
        <v>0</v>
      </c>
      <c r="H159" s="42">
        <v>0</v>
      </c>
      <c r="J159" s="42">
        <f t="shared" si="4"/>
        <v>0</v>
      </c>
      <c r="L159" s="50">
        <f>J159/درآمد!$F$13</f>
        <v>0</v>
      </c>
      <c r="M159" s="42">
        <v>0</v>
      </c>
      <c r="N159" s="42">
        <v>0</v>
      </c>
      <c r="P159" s="42">
        <v>0</v>
      </c>
      <c r="R159" s="44">
        <v>52766409</v>
      </c>
      <c r="T159" s="42">
        <f t="shared" si="5"/>
        <v>52766409</v>
      </c>
      <c r="V159" s="50">
        <f>T159/درآمد!$F$13</f>
        <v>3.6821432520759502E-5</v>
      </c>
      <c r="X159" s="20"/>
    </row>
    <row r="160" spans="1:24" ht="21.75" customHeight="1">
      <c r="A160" s="7" t="s">
        <v>451</v>
      </c>
      <c r="B160" s="7"/>
      <c r="D160" s="42">
        <v>0</v>
      </c>
      <c r="F160" s="42">
        <v>0</v>
      </c>
      <c r="H160" s="42">
        <v>0</v>
      </c>
      <c r="J160" s="42">
        <f t="shared" si="4"/>
        <v>0</v>
      </c>
      <c r="L160" s="50">
        <f>J160/درآمد!$F$13</f>
        <v>0</v>
      </c>
      <c r="M160" s="42">
        <v>0</v>
      </c>
      <c r="N160" s="42">
        <v>0</v>
      </c>
      <c r="P160" s="42">
        <v>0</v>
      </c>
      <c r="R160" s="44">
        <v>-454752800</v>
      </c>
      <c r="T160" s="42">
        <f t="shared" si="5"/>
        <v>-454752800</v>
      </c>
      <c r="V160" s="50">
        <f>T160/درآمد!$F$13</f>
        <v>-3.173354006111434E-4</v>
      </c>
      <c r="X160" s="20"/>
    </row>
    <row r="161" spans="1:24" ht="21.75" customHeight="1">
      <c r="A161" s="7" t="s">
        <v>452</v>
      </c>
      <c r="B161" s="7"/>
      <c r="D161" s="42">
        <v>0</v>
      </c>
      <c r="F161" s="42">
        <v>0</v>
      </c>
      <c r="H161" s="42">
        <v>0</v>
      </c>
      <c r="J161" s="42">
        <f t="shared" si="4"/>
        <v>0</v>
      </c>
      <c r="L161" s="50">
        <f>J161/درآمد!$F$13</f>
        <v>0</v>
      </c>
      <c r="M161" s="42">
        <v>0</v>
      </c>
      <c r="N161" s="42">
        <v>0</v>
      </c>
      <c r="P161" s="42">
        <v>0</v>
      </c>
      <c r="R161" s="44">
        <v>9745918</v>
      </c>
      <c r="T161" s="42">
        <f t="shared" si="5"/>
        <v>9745918</v>
      </c>
      <c r="V161" s="50">
        <f>T161/درآمد!$F$13</f>
        <v>6.8008922492689504E-6</v>
      </c>
      <c r="X161" s="20"/>
    </row>
    <row r="162" spans="1:24" ht="21.75" customHeight="1">
      <c r="A162" s="7" t="s">
        <v>453</v>
      </c>
      <c r="B162" s="7"/>
      <c r="D162" s="42">
        <v>0</v>
      </c>
      <c r="F162" s="42">
        <v>0</v>
      </c>
      <c r="H162" s="42">
        <v>0</v>
      </c>
      <c r="J162" s="42">
        <f t="shared" si="4"/>
        <v>0</v>
      </c>
      <c r="L162" s="50">
        <f>J162/درآمد!$F$13</f>
        <v>0</v>
      </c>
      <c r="M162" s="42">
        <v>0</v>
      </c>
      <c r="N162" s="42">
        <v>0</v>
      </c>
      <c r="P162" s="42">
        <v>0</v>
      </c>
      <c r="R162" s="44">
        <v>30928449</v>
      </c>
      <c r="T162" s="42">
        <f t="shared" si="5"/>
        <v>30928449</v>
      </c>
      <c r="V162" s="50">
        <f>T162/درآمد!$F$13</f>
        <v>2.1582476795516854E-5</v>
      </c>
      <c r="X162" s="20"/>
    </row>
    <row r="163" spans="1:24" ht="21.75" customHeight="1">
      <c r="A163" s="7" t="s">
        <v>454</v>
      </c>
      <c r="B163" s="7"/>
      <c r="D163" s="42">
        <v>0</v>
      </c>
      <c r="F163" s="42">
        <v>0</v>
      </c>
      <c r="H163" s="42">
        <v>0</v>
      </c>
      <c r="J163" s="42">
        <f t="shared" si="4"/>
        <v>0</v>
      </c>
      <c r="L163" s="50">
        <f>J163/درآمد!$F$13</f>
        <v>0</v>
      </c>
      <c r="M163" s="42">
        <v>0</v>
      </c>
      <c r="N163" s="42">
        <v>0</v>
      </c>
      <c r="P163" s="42">
        <v>0</v>
      </c>
      <c r="R163" s="44">
        <v>96876</v>
      </c>
      <c r="T163" s="42">
        <f t="shared" si="5"/>
        <v>96876</v>
      </c>
      <c r="V163" s="50">
        <f>T163/درآمد!$F$13</f>
        <v>6.760196807937219E-8</v>
      </c>
      <c r="X163" s="20"/>
    </row>
    <row r="164" spans="1:24" ht="21.75" customHeight="1">
      <c r="A164" s="7" t="s">
        <v>455</v>
      </c>
      <c r="B164" s="7"/>
      <c r="D164" s="42">
        <v>0</v>
      </c>
      <c r="F164" s="42">
        <v>0</v>
      </c>
      <c r="H164" s="42">
        <v>0</v>
      </c>
      <c r="J164" s="42">
        <f t="shared" si="4"/>
        <v>0</v>
      </c>
      <c r="L164" s="50">
        <f>J164/درآمد!$F$13</f>
        <v>0</v>
      </c>
      <c r="M164" s="42">
        <v>0</v>
      </c>
      <c r="N164" s="42">
        <v>0</v>
      </c>
      <c r="P164" s="42">
        <v>0</v>
      </c>
      <c r="R164" s="44">
        <v>1060295</v>
      </c>
      <c r="T164" s="42">
        <f t="shared" si="5"/>
        <v>1060295</v>
      </c>
      <c r="V164" s="50">
        <f>T164/درآمد!$F$13</f>
        <v>7.398945945819185E-7</v>
      </c>
      <c r="X164" s="20"/>
    </row>
    <row r="165" spans="1:24" ht="21.75" customHeight="1">
      <c r="A165" s="7" t="s">
        <v>456</v>
      </c>
      <c r="B165" s="7"/>
      <c r="D165" s="42">
        <v>0</v>
      </c>
      <c r="F165" s="42">
        <v>0</v>
      </c>
      <c r="H165" s="42">
        <v>0</v>
      </c>
      <c r="J165" s="42">
        <f t="shared" si="4"/>
        <v>0</v>
      </c>
      <c r="L165" s="50">
        <f>J165/درآمد!$F$13</f>
        <v>0</v>
      </c>
      <c r="M165" s="42">
        <v>0</v>
      </c>
      <c r="N165" s="42">
        <v>0</v>
      </c>
      <c r="P165" s="42">
        <v>0</v>
      </c>
      <c r="R165" s="44">
        <v>-39087608</v>
      </c>
      <c r="T165" s="42">
        <f t="shared" si="5"/>
        <v>-39087608</v>
      </c>
      <c r="V165" s="50">
        <f>T165/درآمد!$F$13</f>
        <v>-2.7276097571276821E-5</v>
      </c>
      <c r="X165" s="20"/>
    </row>
    <row r="166" spans="1:24" ht="21.75" customHeight="1">
      <c r="A166" s="7" t="s">
        <v>457</v>
      </c>
      <c r="B166" s="7"/>
      <c r="D166" s="42">
        <v>0</v>
      </c>
      <c r="F166" s="42">
        <v>0</v>
      </c>
      <c r="H166" s="42">
        <v>0</v>
      </c>
      <c r="J166" s="42">
        <f t="shared" si="4"/>
        <v>0</v>
      </c>
      <c r="L166" s="50">
        <f>J166/درآمد!$F$13</f>
        <v>0</v>
      </c>
      <c r="M166" s="42">
        <v>0</v>
      </c>
      <c r="N166" s="42">
        <v>0</v>
      </c>
      <c r="P166" s="42">
        <v>0</v>
      </c>
      <c r="R166" s="44">
        <v>-32045690</v>
      </c>
      <c r="T166" s="42">
        <f t="shared" si="5"/>
        <v>-32045690</v>
      </c>
      <c r="V166" s="50">
        <f>T166/درآمد!$F$13</f>
        <v>-2.2362109422988733E-5</v>
      </c>
      <c r="X166" s="20"/>
    </row>
    <row r="167" spans="1:24" ht="21.75" customHeight="1">
      <c r="A167" s="7" t="s">
        <v>458</v>
      </c>
      <c r="B167" s="7"/>
      <c r="D167" s="42">
        <v>0</v>
      </c>
      <c r="F167" s="42">
        <v>0</v>
      </c>
      <c r="H167" s="42">
        <v>0</v>
      </c>
      <c r="J167" s="42">
        <f t="shared" si="4"/>
        <v>0</v>
      </c>
      <c r="L167" s="50">
        <f>J167/درآمد!$F$13</f>
        <v>0</v>
      </c>
      <c r="M167" s="42">
        <v>0</v>
      </c>
      <c r="N167" s="42">
        <v>0</v>
      </c>
      <c r="P167" s="42">
        <v>0</v>
      </c>
      <c r="R167" s="44">
        <v>6674386</v>
      </c>
      <c r="T167" s="42">
        <f t="shared" si="5"/>
        <v>6674386</v>
      </c>
      <c r="V167" s="50">
        <f>T167/درآمد!$F$13</f>
        <v>4.6575171283022486E-6</v>
      </c>
      <c r="X167" s="20"/>
    </row>
    <row r="168" spans="1:24" ht="21.75" customHeight="1">
      <c r="A168" s="7" t="s">
        <v>459</v>
      </c>
      <c r="B168" s="7"/>
      <c r="D168" s="42">
        <v>0</v>
      </c>
      <c r="F168" s="42">
        <v>0</v>
      </c>
      <c r="H168" s="42">
        <v>0</v>
      </c>
      <c r="J168" s="42">
        <f t="shared" si="4"/>
        <v>0</v>
      </c>
      <c r="L168" s="50">
        <f>J168/درآمد!$F$13</f>
        <v>0</v>
      </c>
      <c r="M168" s="42">
        <v>0</v>
      </c>
      <c r="N168" s="42">
        <v>0</v>
      </c>
      <c r="P168" s="42">
        <v>0</v>
      </c>
      <c r="R168" s="44">
        <v>138482382</v>
      </c>
      <c r="T168" s="42">
        <f t="shared" si="5"/>
        <v>138482382</v>
      </c>
      <c r="V168" s="50">
        <f>T168/درآمد!$F$13</f>
        <v>9.6635715425073566E-5</v>
      </c>
      <c r="X168" s="20"/>
    </row>
    <row r="169" spans="1:24" ht="21.75" customHeight="1">
      <c r="A169" s="7" t="s">
        <v>460</v>
      </c>
      <c r="B169" s="7"/>
      <c r="D169" s="42">
        <v>0</v>
      </c>
      <c r="F169" s="42">
        <v>0</v>
      </c>
      <c r="H169" s="42">
        <v>0</v>
      </c>
      <c r="J169" s="42">
        <f t="shared" si="4"/>
        <v>0</v>
      </c>
      <c r="L169" s="50">
        <f>J169/درآمد!$F$13</f>
        <v>0</v>
      </c>
      <c r="M169" s="42">
        <v>0</v>
      </c>
      <c r="N169" s="42">
        <v>0</v>
      </c>
      <c r="P169" s="42">
        <v>0</v>
      </c>
      <c r="R169" s="44">
        <v>-22595148</v>
      </c>
      <c r="T169" s="42">
        <f t="shared" si="5"/>
        <v>-22595148</v>
      </c>
      <c r="V169" s="50">
        <f>T169/درآمد!$F$13</f>
        <v>-1.576733632524764E-5</v>
      </c>
      <c r="X169" s="20"/>
    </row>
    <row r="170" spans="1:24" ht="21.75" customHeight="1">
      <c r="A170" s="7" t="s">
        <v>461</v>
      </c>
      <c r="B170" s="7"/>
      <c r="D170" s="42">
        <v>0</v>
      </c>
      <c r="F170" s="42">
        <v>0</v>
      </c>
      <c r="H170" s="42">
        <v>0</v>
      </c>
      <c r="J170" s="42">
        <f t="shared" si="4"/>
        <v>0</v>
      </c>
      <c r="L170" s="50">
        <f>J170/درآمد!$F$13</f>
        <v>0</v>
      </c>
      <c r="M170" s="42">
        <v>0</v>
      </c>
      <c r="N170" s="42">
        <v>0</v>
      </c>
      <c r="P170" s="42">
        <v>0</v>
      </c>
      <c r="R170" s="44">
        <v>718985085</v>
      </c>
      <c r="T170" s="42">
        <f t="shared" si="5"/>
        <v>718985085</v>
      </c>
      <c r="V170" s="50">
        <f>T170/درآمد!$F$13</f>
        <v>5.017218585172252E-4</v>
      </c>
      <c r="X170" s="20"/>
    </row>
    <row r="171" spans="1:24" ht="21.75" customHeight="1">
      <c r="A171" s="7" t="s">
        <v>462</v>
      </c>
      <c r="B171" s="7"/>
      <c r="D171" s="42">
        <v>0</v>
      </c>
      <c r="F171" s="42">
        <v>0</v>
      </c>
      <c r="H171" s="42">
        <v>0</v>
      </c>
      <c r="J171" s="42">
        <f t="shared" si="4"/>
        <v>0</v>
      </c>
      <c r="L171" s="50">
        <f>J171/درآمد!$F$13</f>
        <v>0</v>
      </c>
      <c r="M171" s="42">
        <v>0</v>
      </c>
      <c r="N171" s="42">
        <v>0</v>
      </c>
      <c r="P171" s="42">
        <v>0</v>
      </c>
      <c r="R171" s="44">
        <v>-889278886</v>
      </c>
      <c r="T171" s="42">
        <f t="shared" si="5"/>
        <v>-889278886</v>
      </c>
      <c r="V171" s="50">
        <f>T171/درآمد!$F$13</f>
        <v>-6.2055620447821612E-4</v>
      </c>
      <c r="X171" s="20"/>
    </row>
    <row r="172" spans="1:24" ht="21.75" customHeight="1">
      <c r="A172" s="7" t="s">
        <v>463</v>
      </c>
      <c r="B172" s="7"/>
      <c r="D172" s="42">
        <v>0</v>
      </c>
      <c r="F172" s="42">
        <v>0</v>
      </c>
      <c r="H172" s="42">
        <v>0</v>
      </c>
      <c r="J172" s="42">
        <f t="shared" si="4"/>
        <v>0</v>
      </c>
      <c r="L172" s="50">
        <f>J172/درآمد!$F$13</f>
        <v>0</v>
      </c>
      <c r="M172" s="42">
        <v>0</v>
      </c>
      <c r="N172" s="42">
        <v>0</v>
      </c>
      <c r="P172" s="42">
        <v>0</v>
      </c>
      <c r="R172" s="44">
        <v>837526145</v>
      </c>
      <c r="T172" s="42">
        <f t="shared" si="5"/>
        <v>837526145</v>
      </c>
      <c r="V172" s="50">
        <f>T172/درآمد!$F$13</f>
        <v>5.8444212931922917E-4</v>
      </c>
      <c r="X172" s="20"/>
    </row>
    <row r="173" spans="1:24" ht="21.75" customHeight="1">
      <c r="A173" s="7" t="s">
        <v>464</v>
      </c>
      <c r="B173" s="7"/>
      <c r="D173" s="42">
        <v>0</v>
      </c>
      <c r="F173" s="42">
        <v>0</v>
      </c>
      <c r="H173" s="42">
        <v>0</v>
      </c>
      <c r="J173" s="42">
        <f t="shared" si="4"/>
        <v>0</v>
      </c>
      <c r="L173" s="50">
        <f>J173/درآمد!$F$13</f>
        <v>0</v>
      </c>
      <c r="M173" s="42">
        <v>0</v>
      </c>
      <c r="N173" s="42">
        <v>0</v>
      </c>
      <c r="P173" s="42">
        <v>0</v>
      </c>
      <c r="R173" s="44">
        <v>19579155</v>
      </c>
      <c r="T173" s="42">
        <f t="shared" si="5"/>
        <v>19579155</v>
      </c>
      <c r="V173" s="50">
        <f>T173/درآمد!$F$13</f>
        <v>1.3662717405044391E-5</v>
      </c>
      <c r="X173" s="20"/>
    </row>
    <row r="174" spans="1:24" ht="21.75" customHeight="1">
      <c r="A174" s="7" t="s">
        <v>465</v>
      </c>
      <c r="B174" s="7"/>
      <c r="D174" s="42">
        <v>0</v>
      </c>
      <c r="F174" s="42">
        <v>0</v>
      </c>
      <c r="H174" s="42">
        <v>0</v>
      </c>
      <c r="J174" s="42">
        <f t="shared" si="4"/>
        <v>0</v>
      </c>
      <c r="L174" s="50">
        <f>J174/درآمد!$F$13</f>
        <v>0</v>
      </c>
      <c r="M174" s="42">
        <v>0</v>
      </c>
      <c r="N174" s="42">
        <v>0</v>
      </c>
      <c r="P174" s="42">
        <v>0</v>
      </c>
      <c r="R174" s="44">
        <v>279651964</v>
      </c>
      <c r="T174" s="42">
        <f t="shared" si="5"/>
        <v>279651964</v>
      </c>
      <c r="V174" s="50">
        <f>T174/درآمد!$F$13</f>
        <v>1.9514661158245326E-4</v>
      </c>
      <c r="X174" s="20"/>
    </row>
    <row r="175" spans="1:24" ht="21.75" customHeight="1">
      <c r="A175" s="7" t="s">
        <v>466</v>
      </c>
      <c r="B175" s="7"/>
      <c r="D175" s="42">
        <v>0</v>
      </c>
      <c r="F175" s="42">
        <v>0</v>
      </c>
      <c r="H175" s="42">
        <v>0</v>
      </c>
      <c r="J175" s="42">
        <f t="shared" si="4"/>
        <v>0</v>
      </c>
      <c r="L175" s="50">
        <f>J175/درآمد!$F$13</f>
        <v>0</v>
      </c>
      <c r="M175" s="42">
        <v>0</v>
      </c>
      <c r="N175" s="42">
        <v>0</v>
      </c>
      <c r="P175" s="42">
        <v>0</v>
      </c>
      <c r="R175" s="44">
        <v>381041853</v>
      </c>
      <c r="T175" s="42">
        <f t="shared" si="5"/>
        <v>381041853</v>
      </c>
      <c r="V175" s="50">
        <f>T175/درآمد!$F$13</f>
        <v>2.6589845971562444E-4</v>
      </c>
      <c r="X175" s="20"/>
    </row>
    <row r="176" spans="1:24" ht="21.75" customHeight="1">
      <c r="A176" s="7" t="s">
        <v>467</v>
      </c>
      <c r="B176" s="7"/>
      <c r="D176" s="42">
        <v>0</v>
      </c>
      <c r="F176" s="42">
        <v>0</v>
      </c>
      <c r="H176" s="42">
        <v>0</v>
      </c>
      <c r="J176" s="42">
        <f t="shared" si="4"/>
        <v>0</v>
      </c>
      <c r="L176" s="50">
        <f>J176/درآمد!$F$13</f>
        <v>0</v>
      </c>
      <c r="M176" s="42">
        <v>0</v>
      </c>
      <c r="N176" s="42">
        <v>0</v>
      </c>
      <c r="P176" s="42">
        <v>0</v>
      </c>
      <c r="R176" s="44">
        <v>32595605</v>
      </c>
      <c r="T176" s="42">
        <f t="shared" si="5"/>
        <v>32595605</v>
      </c>
      <c r="V176" s="50">
        <f>T176/درآمد!$F$13</f>
        <v>2.2745850868510516E-5</v>
      </c>
      <c r="X176" s="20"/>
    </row>
    <row r="177" spans="1:24" ht="21.75" customHeight="1">
      <c r="A177" s="7" t="s">
        <v>468</v>
      </c>
      <c r="B177" s="7"/>
      <c r="D177" s="42">
        <v>0</v>
      </c>
      <c r="F177" s="42">
        <v>0</v>
      </c>
      <c r="H177" s="42">
        <v>0</v>
      </c>
      <c r="J177" s="42">
        <f t="shared" si="4"/>
        <v>0</v>
      </c>
      <c r="L177" s="50">
        <f>J177/درآمد!$F$13</f>
        <v>0</v>
      </c>
      <c r="M177" s="42">
        <v>0</v>
      </c>
      <c r="N177" s="42">
        <v>0</v>
      </c>
      <c r="P177" s="42">
        <v>0</v>
      </c>
      <c r="R177" s="44">
        <v>319054300</v>
      </c>
      <c r="T177" s="42">
        <f t="shared" si="5"/>
        <v>319054300</v>
      </c>
      <c r="V177" s="50">
        <f>T177/درآمد!$F$13</f>
        <v>2.2264233250945994E-4</v>
      </c>
      <c r="X177" s="20"/>
    </row>
    <row r="178" spans="1:24" ht="21.75" customHeight="1">
      <c r="A178" s="7" t="s">
        <v>469</v>
      </c>
      <c r="B178" s="7"/>
      <c r="D178" s="42">
        <v>0</v>
      </c>
      <c r="F178" s="42">
        <v>0</v>
      </c>
      <c r="H178" s="42">
        <v>0</v>
      </c>
      <c r="J178" s="42">
        <f t="shared" si="4"/>
        <v>0</v>
      </c>
      <c r="L178" s="50">
        <f>J178/درآمد!$F$13</f>
        <v>0</v>
      </c>
      <c r="M178" s="42">
        <v>0</v>
      </c>
      <c r="N178" s="42">
        <v>0</v>
      </c>
      <c r="P178" s="42">
        <v>0</v>
      </c>
      <c r="R178" s="44">
        <v>39950774</v>
      </c>
      <c r="T178" s="42">
        <f t="shared" si="5"/>
        <v>39950774</v>
      </c>
      <c r="V178" s="50">
        <f>T178/درآمد!$F$13</f>
        <v>2.7878431693032459E-5</v>
      </c>
      <c r="X178" s="20"/>
    </row>
    <row r="179" spans="1:24" ht="21.75" customHeight="1">
      <c r="A179" s="7" t="s">
        <v>470</v>
      </c>
      <c r="B179" s="7"/>
      <c r="D179" s="42">
        <v>0</v>
      </c>
      <c r="F179" s="42">
        <v>0</v>
      </c>
      <c r="H179" s="42">
        <v>0</v>
      </c>
      <c r="J179" s="42">
        <f t="shared" si="4"/>
        <v>0</v>
      </c>
      <c r="L179" s="50">
        <f>J179/درآمد!$F$13</f>
        <v>0</v>
      </c>
      <c r="M179" s="42">
        <v>0</v>
      </c>
      <c r="N179" s="42">
        <v>0</v>
      </c>
      <c r="P179" s="42">
        <v>0</v>
      </c>
      <c r="R179" s="44">
        <v>3071351860</v>
      </c>
      <c r="T179" s="42">
        <f t="shared" si="5"/>
        <v>3071351860</v>
      </c>
      <c r="V179" s="50">
        <f>T179/درآمد!$F$13</f>
        <v>2.1432494157504482E-3</v>
      </c>
      <c r="X179" s="20"/>
    </row>
    <row r="180" spans="1:24" ht="21.75" customHeight="1">
      <c r="A180" s="7" t="s">
        <v>471</v>
      </c>
      <c r="B180" s="7"/>
      <c r="D180" s="42">
        <v>0</v>
      </c>
      <c r="F180" s="42">
        <v>0</v>
      </c>
      <c r="H180" s="42">
        <v>0</v>
      </c>
      <c r="J180" s="42">
        <f t="shared" si="4"/>
        <v>0</v>
      </c>
      <c r="L180" s="50">
        <f>J180/درآمد!$F$13</f>
        <v>0</v>
      </c>
      <c r="M180" s="42">
        <v>0</v>
      </c>
      <c r="N180" s="42">
        <v>0</v>
      </c>
      <c r="P180" s="42">
        <v>0</v>
      </c>
      <c r="R180" s="44">
        <v>1725687726</v>
      </c>
      <c r="T180" s="42">
        <f t="shared" si="5"/>
        <v>1725687726</v>
      </c>
      <c r="V180" s="50">
        <f>T180/درآمد!$F$13</f>
        <v>1.2042186565095214E-3</v>
      </c>
      <c r="X180" s="20"/>
    </row>
    <row r="181" spans="1:24" ht="21.75" customHeight="1">
      <c r="A181" s="7" t="s">
        <v>472</v>
      </c>
      <c r="B181" s="7"/>
      <c r="D181" s="42">
        <v>0</v>
      </c>
      <c r="F181" s="42">
        <v>0</v>
      </c>
      <c r="H181" s="42">
        <v>0</v>
      </c>
      <c r="J181" s="42">
        <f t="shared" si="4"/>
        <v>0</v>
      </c>
      <c r="L181" s="50">
        <f>J181/درآمد!$F$13</f>
        <v>0</v>
      </c>
      <c r="M181" s="42">
        <v>0</v>
      </c>
      <c r="N181" s="42">
        <v>0</v>
      </c>
      <c r="P181" s="42">
        <v>0</v>
      </c>
      <c r="R181" s="44">
        <v>1439629</v>
      </c>
      <c r="T181" s="42">
        <f t="shared" si="5"/>
        <v>1439629</v>
      </c>
      <c r="V181" s="50">
        <f>T181/درآمد!$F$13</f>
        <v>1.0046012810617544E-6</v>
      </c>
      <c r="X181" s="20"/>
    </row>
    <row r="182" spans="1:24" ht="21.75" customHeight="1">
      <c r="A182" s="7" t="s">
        <v>473</v>
      </c>
      <c r="B182" s="7"/>
      <c r="D182" s="42">
        <v>0</v>
      </c>
      <c r="F182" s="42">
        <v>0</v>
      </c>
      <c r="H182" s="42">
        <v>0</v>
      </c>
      <c r="J182" s="42">
        <f t="shared" si="4"/>
        <v>0</v>
      </c>
      <c r="L182" s="50">
        <f>J182/درآمد!$F$13</f>
        <v>0</v>
      </c>
      <c r="M182" s="42">
        <v>0</v>
      </c>
      <c r="N182" s="42">
        <v>0</v>
      </c>
      <c r="P182" s="42">
        <v>0</v>
      </c>
      <c r="R182" s="44">
        <v>17997</v>
      </c>
      <c r="T182" s="42">
        <f t="shared" si="5"/>
        <v>17997</v>
      </c>
      <c r="V182" s="50">
        <f>T182/درآمد!$F$13</f>
        <v>1.2558658692807933E-8</v>
      </c>
      <c r="X182" s="20"/>
    </row>
    <row r="183" spans="1:24" ht="21.75" customHeight="1">
      <c r="A183" s="7" t="s">
        <v>474</v>
      </c>
      <c r="B183" s="7"/>
      <c r="D183" s="42">
        <v>0</v>
      </c>
      <c r="F183" s="42">
        <v>0</v>
      </c>
      <c r="H183" s="42">
        <v>0</v>
      </c>
      <c r="J183" s="42">
        <f t="shared" si="4"/>
        <v>0</v>
      </c>
      <c r="L183" s="50">
        <f>J183/درآمد!$F$13</f>
        <v>0</v>
      </c>
      <c r="M183" s="42">
        <v>0</v>
      </c>
      <c r="N183" s="42">
        <v>0</v>
      </c>
      <c r="P183" s="42">
        <v>0</v>
      </c>
      <c r="R183" s="44">
        <v>32421297</v>
      </c>
      <c r="T183" s="42">
        <f t="shared" si="5"/>
        <v>32421297</v>
      </c>
      <c r="V183" s="50">
        <f>T183/درآمد!$F$13</f>
        <v>2.2624215335953647E-5</v>
      </c>
      <c r="X183" s="20"/>
    </row>
    <row r="184" spans="1:24" ht="21.75" customHeight="1">
      <c r="A184" s="7" t="s">
        <v>475</v>
      </c>
      <c r="B184" s="7"/>
      <c r="D184" s="42">
        <v>0</v>
      </c>
      <c r="F184" s="42">
        <v>0</v>
      </c>
      <c r="H184" s="42">
        <v>0</v>
      </c>
      <c r="J184" s="42">
        <f t="shared" si="4"/>
        <v>0</v>
      </c>
      <c r="L184" s="50">
        <f>J184/درآمد!$F$13</f>
        <v>0</v>
      </c>
      <c r="M184" s="42">
        <v>0</v>
      </c>
      <c r="N184" s="42">
        <v>0</v>
      </c>
      <c r="P184" s="42">
        <v>0</v>
      </c>
      <c r="R184" s="44">
        <v>4054157</v>
      </c>
      <c r="T184" s="42">
        <f t="shared" si="5"/>
        <v>4054157</v>
      </c>
      <c r="V184" s="50">
        <f>T184/درآمد!$F$13</f>
        <v>2.8290700700148987E-6</v>
      </c>
      <c r="X184" s="20"/>
    </row>
    <row r="185" spans="1:24" ht="21.75" customHeight="1">
      <c r="A185" s="7" t="s">
        <v>476</v>
      </c>
      <c r="B185" s="7"/>
      <c r="D185" s="42">
        <v>0</v>
      </c>
      <c r="F185" s="42">
        <v>0</v>
      </c>
      <c r="H185" s="42">
        <v>0</v>
      </c>
      <c r="J185" s="42">
        <f t="shared" si="4"/>
        <v>0</v>
      </c>
      <c r="L185" s="50">
        <f>J185/درآمد!$F$13</f>
        <v>0</v>
      </c>
      <c r="M185" s="42">
        <v>0</v>
      </c>
      <c r="N185" s="42">
        <v>0</v>
      </c>
      <c r="P185" s="42">
        <v>0</v>
      </c>
      <c r="R185" s="44">
        <v>2364422467</v>
      </c>
      <c r="T185" s="42">
        <f t="shared" si="5"/>
        <v>2364422467</v>
      </c>
      <c r="V185" s="50">
        <f>T185/درآمد!$F$13</f>
        <v>1.6499402549680464E-3</v>
      </c>
      <c r="X185" s="20"/>
    </row>
    <row r="186" spans="1:24" ht="21.75" customHeight="1">
      <c r="A186" s="7" t="s">
        <v>477</v>
      </c>
      <c r="B186" s="7"/>
      <c r="D186" s="42">
        <v>0</v>
      </c>
      <c r="F186" s="42">
        <v>0</v>
      </c>
      <c r="H186" s="42">
        <v>0</v>
      </c>
      <c r="J186" s="42">
        <f t="shared" si="4"/>
        <v>0</v>
      </c>
      <c r="L186" s="50">
        <f>J186/درآمد!$F$13</f>
        <v>0</v>
      </c>
      <c r="M186" s="42">
        <v>0</v>
      </c>
      <c r="N186" s="42">
        <v>0</v>
      </c>
      <c r="P186" s="42">
        <v>0</v>
      </c>
      <c r="R186" s="44">
        <v>19833660</v>
      </c>
      <c r="T186" s="42">
        <f t="shared" si="5"/>
        <v>19833660</v>
      </c>
      <c r="V186" s="50">
        <f>T186/درآمد!$F$13</f>
        <v>1.3840315973173139E-5</v>
      </c>
      <c r="X186" s="20"/>
    </row>
    <row r="187" spans="1:24" ht="21.75" customHeight="1">
      <c r="A187" s="7" t="s">
        <v>478</v>
      </c>
      <c r="B187" s="7"/>
      <c r="D187" s="42">
        <v>0</v>
      </c>
      <c r="F187" s="42">
        <v>0</v>
      </c>
      <c r="H187" s="42">
        <v>0</v>
      </c>
      <c r="J187" s="42">
        <f t="shared" si="4"/>
        <v>0</v>
      </c>
      <c r="L187" s="50">
        <f>J187/درآمد!$F$13</f>
        <v>0</v>
      </c>
      <c r="M187" s="42">
        <v>0</v>
      </c>
      <c r="N187" s="42">
        <v>0</v>
      </c>
      <c r="P187" s="42">
        <v>0</v>
      </c>
      <c r="R187" s="44">
        <v>91545102</v>
      </c>
      <c r="T187" s="42">
        <f t="shared" si="5"/>
        <v>91545102</v>
      </c>
      <c r="V187" s="50">
        <f>T187/درآمد!$F$13</f>
        <v>6.3881963161431843E-5</v>
      </c>
      <c r="X187" s="20"/>
    </row>
    <row r="188" spans="1:24" ht="21.75" customHeight="1">
      <c r="A188" s="7" t="s">
        <v>479</v>
      </c>
      <c r="B188" s="7"/>
      <c r="D188" s="42">
        <v>0</v>
      </c>
      <c r="F188" s="42">
        <v>0</v>
      </c>
      <c r="H188" s="42">
        <v>0</v>
      </c>
      <c r="J188" s="42">
        <f t="shared" si="4"/>
        <v>0</v>
      </c>
      <c r="L188" s="50">
        <f>J188/درآمد!$F$13</f>
        <v>0</v>
      </c>
      <c r="M188" s="42">
        <v>0</v>
      </c>
      <c r="N188" s="42">
        <v>0</v>
      </c>
      <c r="P188" s="42">
        <v>0</v>
      </c>
      <c r="R188" s="44">
        <v>351806517</v>
      </c>
      <c r="T188" s="42">
        <f t="shared" si="5"/>
        <v>351806517</v>
      </c>
      <c r="V188" s="50">
        <f>T188/درآمد!$F$13</f>
        <v>2.4549747029552324E-4</v>
      </c>
      <c r="X188" s="20"/>
    </row>
    <row r="189" spans="1:24" ht="21.75" customHeight="1">
      <c r="A189" s="7" t="s">
        <v>480</v>
      </c>
      <c r="B189" s="7"/>
      <c r="D189" s="42">
        <v>0</v>
      </c>
      <c r="F189" s="42">
        <v>0</v>
      </c>
      <c r="H189" s="42">
        <v>0</v>
      </c>
      <c r="J189" s="42">
        <f t="shared" si="4"/>
        <v>0</v>
      </c>
      <c r="L189" s="50">
        <f>J189/درآمد!$F$13</f>
        <v>0</v>
      </c>
      <c r="M189" s="42">
        <v>0</v>
      </c>
      <c r="N189" s="42">
        <v>0</v>
      </c>
      <c r="P189" s="42">
        <v>0</v>
      </c>
      <c r="R189" s="44">
        <v>625891691</v>
      </c>
      <c r="T189" s="42">
        <f t="shared" si="5"/>
        <v>625891691</v>
      </c>
      <c r="V189" s="50">
        <f>T189/درآمد!$F$13</f>
        <v>4.3675946690745161E-4</v>
      </c>
      <c r="X189" s="20"/>
    </row>
    <row r="190" spans="1:24" ht="21.75" customHeight="1">
      <c r="A190" s="7" t="s">
        <v>481</v>
      </c>
      <c r="B190" s="7"/>
      <c r="D190" s="42">
        <v>0</v>
      </c>
      <c r="F190" s="42">
        <v>0</v>
      </c>
      <c r="H190" s="42">
        <v>0</v>
      </c>
      <c r="J190" s="42">
        <f t="shared" si="4"/>
        <v>0</v>
      </c>
      <c r="L190" s="50">
        <f>J190/درآمد!$F$13</f>
        <v>0</v>
      </c>
      <c r="M190" s="42">
        <v>0</v>
      </c>
      <c r="N190" s="42">
        <v>0</v>
      </c>
      <c r="P190" s="42">
        <v>0</v>
      </c>
      <c r="R190" s="44">
        <v>2221885575</v>
      </c>
      <c r="T190" s="42">
        <f t="shared" si="5"/>
        <v>2221885575</v>
      </c>
      <c r="V190" s="50">
        <f>T190/درآمد!$F$13</f>
        <v>1.5504752231426517E-3</v>
      </c>
      <c r="X190" s="20"/>
    </row>
    <row r="191" spans="1:24" ht="21.75" customHeight="1">
      <c r="A191" s="7" t="s">
        <v>482</v>
      </c>
      <c r="B191" s="7"/>
      <c r="D191" s="42">
        <v>0</v>
      </c>
      <c r="F191" s="42">
        <v>0</v>
      </c>
      <c r="H191" s="42">
        <v>0</v>
      </c>
      <c r="J191" s="42">
        <f t="shared" si="4"/>
        <v>0</v>
      </c>
      <c r="L191" s="50">
        <f>J191/درآمد!$F$13</f>
        <v>0</v>
      </c>
      <c r="M191" s="42">
        <v>0</v>
      </c>
      <c r="N191" s="42">
        <v>0</v>
      </c>
      <c r="P191" s="42">
        <v>0</v>
      </c>
      <c r="R191" s="44">
        <v>697411776</v>
      </c>
      <c r="T191" s="42">
        <f t="shared" si="5"/>
        <v>697411776</v>
      </c>
      <c r="V191" s="50">
        <f>T191/درآمد!$F$13</f>
        <v>4.8666758143740732E-4</v>
      </c>
      <c r="X191" s="20"/>
    </row>
    <row r="192" spans="1:24" ht="21.75" customHeight="1">
      <c r="A192" s="7" t="s">
        <v>483</v>
      </c>
      <c r="B192" s="7"/>
      <c r="D192" s="42">
        <v>0</v>
      </c>
      <c r="F192" s="42">
        <v>0</v>
      </c>
      <c r="H192" s="42">
        <v>0</v>
      </c>
      <c r="J192" s="42">
        <f t="shared" si="4"/>
        <v>0</v>
      </c>
      <c r="L192" s="50">
        <f>J192/درآمد!$F$13</f>
        <v>0</v>
      </c>
      <c r="M192" s="42">
        <v>0</v>
      </c>
      <c r="N192" s="42">
        <v>0</v>
      </c>
      <c r="P192" s="42">
        <v>0</v>
      </c>
      <c r="R192" s="44">
        <v>47539126</v>
      </c>
      <c r="T192" s="42">
        <f t="shared" si="5"/>
        <v>47539126</v>
      </c>
      <c r="V192" s="50">
        <f>T192/درآمد!$F$13</f>
        <v>3.3173732176940139E-5</v>
      </c>
      <c r="X192" s="20"/>
    </row>
    <row r="193" spans="1:24" ht="21.75" customHeight="1">
      <c r="A193" s="7" t="s">
        <v>484</v>
      </c>
      <c r="B193" s="7"/>
      <c r="D193" s="42">
        <v>0</v>
      </c>
      <c r="F193" s="42">
        <v>0</v>
      </c>
      <c r="H193" s="42">
        <v>0</v>
      </c>
      <c r="J193" s="42">
        <f t="shared" si="4"/>
        <v>0</v>
      </c>
      <c r="L193" s="50">
        <f>J193/درآمد!$F$13</f>
        <v>0</v>
      </c>
      <c r="M193" s="42">
        <v>0</v>
      </c>
      <c r="N193" s="42">
        <v>0</v>
      </c>
      <c r="P193" s="42">
        <v>0</v>
      </c>
      <c r="R193" s="44">
        <v>337281204</v>
      </c>
      <c r="T193" s="42">
        <f t="shared" si="5"/>
        <v>337281204</v>
      </c>
      <c r="V193" s="50">
        <f>T193/درآمد!$F$13</f>
        <v>2.3536142271130331E-4</v>
      </c>
      <c r="X193" s="20"/>
    </row>
    <row r="194" spans="1:24" ht="21.75" customHeight="1">
      <c r="A194" s="7" t="s">
        <v>485</v>
      </c>
      <c r="B194" s="7"/>
      <c r="D194" s="42">
        <v>0</v>
      </c>
      <c r="F194" s="42">
        <v>0</v>
      </c>
      <c r="H194" s="42">
        <v>0</v>
      </c>
      <c r="J194" s="42">
        <f t="shared" si="4"/>
        <v>0</v>
      </c>
      <c r="L194" s="50">
        <f>J194/درآمد!$F$13</f>
        <v>0</v>
      </c>
      <c r="M194" s="42">
        <v>0</v>
      </c>
      <c r="N194" s="42">
        <v>0</v>
      </c>
      <c r="P194" s="42">
        <v>0</v>
      </c>
      <c r="R194" s="44">
        <v>3997515367</v>
      </c>
      <c r="T194" s="42">
        <f t="shared" si="5"/>
        <v>3997515367</v>
      </c>
      <c r="V194" s="50">
        <f>T194/درآمد!$F$13</f>
        <v>2.7895444303721647E-3</v>
      </c>
      <c r="X194" s="20"/>
    </row>
    <row r="195" spans="1:24" ht="21.75" customHeight="1">
      <c r="A195" s="7" t="s">
        <v>486</v>
      </c>
      <c r="B195" s="7"/>
      <c r="D195" s="42">
        <v>0</v>
      </c>
      <c r="F195" s="42">
        <v>0</v>
      </c>
      <c r="H195" s="42">
        <v>0</v>
      </c>
      <c r="J195" s="42">
        <f t="shared" si="4"/>
        <v>0</v>
      </c>
      <c r="L195" s="50">
        <f>J195/درآمد!$F$13</f>
        <v>0</v>
      </c>
      <c r="M195" s="42">
        <v>0</v>
      </c>
      <c r="N195" s="42">
        <v>0</v>
      </c>
      <c r="P195" s="42">
        <v>0</v>
      </c>
      <c r="R195" s="44">
        <v>412295378</v>
      </c>
      <c r="T195" s="42">
        <f t="shared" si="5"/>
        <v>412295378</v>
      </c>
      <c r="V195" s="50">
        <f>T195/درآمد!$F$13</f>
        <v>2.8770778090371913E-4</v>
      </c>
      <c r="X195" s="20"/>
    </row>
    <row r="196" spans="1:24" ht="21.75" customHeight="1">
      <c r="A196" s="7" t="s">
        <v>487</v>
      </c>
      <c r="B196" s="7"/>
      <c r="D196" s="42">
        <v>0</v>
      </c>
      <c r="F196" s="42">
        <v>0</v>
      </c>
      <c r="H196" s="42">
        <v>0</v>
      </c>
      <c r="J196" s="42">
        <f t="shared" si="4"/>
        <v>0</v>
      </c>
      <c r="L196" s="50">
        <f>J196/درآمد!$F$13</f>
        <v>0</v>
      </c>
      <c r="M196" s="42">
        <v>0</v>
      </c>
      <c r="N196" s="42">
        <v>0</v>
      </c>
      <c r="P196" s="42">
        <v>0</v>
      </c>
      <c r="R196" s="44">
        <v>2616006358</v>
      </c>
      <c r="T196" s="42">
        <f t="shared" si="5"/>
        <v>2616006358</v>
      </c>
      <c r="V196" s="50">
        <f>T196/درآمد!$F$13</f>
        <v>1.8255004160880992E-3</v>
      </c>
      <c r="X196" s="20"/>
    </row>
    <row r="197" spans="1:24" ht="21.75" customHeight="1">
      <c r="A197" s="7" t="s">
        <v>488</v>
      </c>
      <c r="B197" s="7"/>
      <c r="D197" s="42">
        <v>0</v>
      </c>
      <c r="F197" s="42">
        <v>0</v>
      </c>
      <c r="H197" s="42">
        <v>0</v>
      </c>
      <c r="J197" s="42">
        <f t="shared" si="4"/>
        <v>0</v>
      </c>
      <c r="L197" s="50">
        <f>J197/درآمد!$F$13</f>
        <v>0</v>
      </c>
      <c r="M197" s="42">
        <v>0</v>
      </c>
      <c r="N197" s="42">
        <v>0</v>
      </c>
      <c r="P197" s="42">
        <v>0</v>
      </c>
      <c r="R197" s="44">
        <v>3830111134</v>
      </c>
      <c r="T197" s="42">
        <f t="shared" si="5"/>
        <v>3830111134</v>
      </c>
      <c r="V197" s="50">
        <f>T197/درآمد!$F$13</f>
        <v>2.6727264814930016E-3</v>
      </c>
      <c r="X197" s="20"/>
    </row>
    <row r="198" spans="1:24" ht="21.75" customHeight="1">
      <c r="A198" s="7" t="s">
        <v>259</v>
      </c>
      <c r="B198" s="7"/>
      <c r="D198" s="42">
        <v>0</v>
      </c>
      <c r="F198" s="42">
        <v>0</v>
      </c>
      <c r="H198" s="42">
        <v>0</v>
      </c>
      <c r="J198" s="42">
        <f t="shared" si="4"/>
        <v>0</v>
      </c>
      <c r="L198" s="50">
        <f>J198/درآمد!$F$13</f>
        <v>0</v>
      </c>
      <c r="M198" s="42">
        <v>0</v>
      </c>
      <c r="N198" s="42">
        <v>0</v>
      </c>
      <c r="P198" s="42">
        <v>0</v>
      </c>
      <c r="R198" s="44">
        <v>36255649465</v>
      </c>
      <c r="T198" s="42">
        <f t="shared" si="5"/>
        <v>36255649465</v>
      </c>
      <c r="V198" s="50">
        <f>T198/درآمد!$F$13</f>
        <v>2.529990150119573E-2</v>
      </c>
      <c r="X198" s="20"/>
    </row>
    <row r="199" spans="1:24" ht="21.75" customHeight="1">
      <c r="A199" s="7" t="s">
        <v>489</v>
      </c>
      <c r="B199" s="7"/>
      <c r="D199" s="42">
        <v>0</v>
      </c>
      <c r="F199" s="42">
        <v>0</v>
      </c>
      <c r="H199" s="42">
        <v>0</v>
      </c>
      <c r="J199" s="42">
        <f t="shared" si="4"/>
        <v>0</v>
      </c>
      <c r="L199" s="50">
        <f>J199/درآمد!$F$13</f>
        <v>0</v>
      </c>
      <c r="M199" s="42">
        <v>0</v>
      </c>
      <c r="N199" s="42">
        <v>0</v>
      </c>
      <c r="P199" s="42">
        <v>0</v>
      </c>
      <c r="R199" s="44">
        <v>2184129107</v>
      </c>
      <c r="T199" s="42">
        <f t="shared" si="5"/>
        <v>2184129107</v>
      </c>
      <c r="V199" s="50">
        <f>T199/درآمد!$F$13</f>
        <v>1.5241280211057608E-3</v>
      </c>
      <c r="X199" s="20"/>
    </row>
    <row r="200" spans="1:24" ht="21.75" customHeight="1">
      <c r="A200" s="7" t="s">
        <v>490</v>
      </c>
      <c r="B200" s="7"/>
      <c r="D200" s="42">
        <v>0</v>
      </c>
      <c r="F200" s="42">
        <v>0</v>
      </c>
      <c r="H200" s="42">
        <v>0</v>
      </c>
      <c r="J200" s="42">
        <f t="shared" si="4"/>
        <v>0</v>
      </c>
      <c r="L200" s="50">
        <f>J200/درآمد!$F$13</f>
        <v>0</v>
      </c>
      <c r="M200" s="42">
        <v>0</v>
      </c>
      <c r="N200" s="42">
        <v>0</v>
      </c>
      <c r="P200" s="42">
        <v>0</v>
      </c>
      <c r="R200" s="44">
        <v>331626677</v>
      </c>
      <c r="T200" s="42">
        <f t="shared" si="5"/>
        <v>331626677</v>
      </c>
      <c r="V200" s="50">
        <f>T200/درآمد!$F$13</f>
        <v>2.314155831456942E-4</v>
      </c>
      <c r="X200" s="20"/>
    </row>
    <row r="201" spans="1:24" ht="21.75" customHeight="1">
      <c r="A201" s="7" t="s">
        <v>491</v>
      </c>
      <c r="B201" s="7"/>
      <c r="D201" s="42">
        <v>0</v>
      </c>
      <c r="F201" s="42">
        <v>0</v>
      </c>
      <c r="H201" s="42">
        <v>0</v>
      </c>
      <c r="J201" s="42">
        <f t="shared" si="4"/>
        <v>0</v>
      </c>
      <c r="L201" s="50">
        <f>J201/درآمد!$F$13</f>
        <v>0</v>
      </c>
      <c r="M201" s="42">
        <v>0</v>
      </c>
      <c r="N201" s="42">
        <v>0</v>
      </c>
      <c r="P201" s="42">
        <v>0</v>
      </c>
      <c r="R201" s="44">
        <v>429056866</v>
      </c>
      <c r="T201" s="42">
        <f t="shared" si="5"/>
        <v>429056866</v>
      </c>
      <c r="V201" s="50">
        <f>T201/درآمد!$F$13</f>
        <v>2.9940427515140461E-4</v>
      </c>
      <c r="X201" s="20"/>
    </row>
    <row r="202" spans="1:24" ht="21.75" customHeight="1">
      <c r="A202" s="7" t="s">
        <v>492</v>
      </c>
      <c r="B202" s="7"/>
      <c r="D202" s="42">
        <v>0</v>
      </c>
      <c r="F202" s="42">
        <v>0</v>
      </c>
      <c r="H202" s="42">
        <v>0</v>
      </c>
      <c r="J202" s="42">
        <f t="shared" ref="J202:J265" si="6">D202+F202+H202</f>
        <v>0</v>
      </c>
      <c r="L202" s="50">
        <f>J202/درآمد!$F$13</f>
        <v>0</v>
      </c>
      <c r="M202" s="42">
        <v>0</v>
      </c>
      <c r="N202" s="42">
        <v>0</v>
      </c>
      <c r="P202" s="42">
        <v>0</v>
      </c>
      <c r="R202" s="44">
        <v>232824</v>
      </c>
      <c r="T202" s="42">
        <f t="shared" ref="T202:T265" si="7">N202+P202+R202</f>
        <v>232824</v>
      </c>
      <c r="V202" s="50">
        <f>T202/درآمد!$F$13</f>
        <v>1.6246914216226672E-7</v>
      </c>
      <c r="X202" s="20"/>
    </row>
    <row r="203" spans="1:24" ht="21.75" customHeight="1">
      <c r="A203" s="7" t="s">
        <v>493</v>
      </c>
      <c r="B203" s="7"/>
      <c r="D203" s="42">
        <v>0</v>
      </c>
      <c r="F203" s="42">
        <v>0</v>
      </c>
      <c r="H203" s="42">
        <v>0</v>
      </c>
      <c r="J203" s="42">
        <f t="shared" si="6"/>
        <v>0</v>
      </c>
      <c r="L203" s="50">
        <f>J203/درآمد!$F$13</f>
        <v>0</v>
      </c>
      <c r="M203" s="42">
        <v>0</v>
      </c>
      <c r="N203" s="42">
        <v>0</v>
      </c>
      <c r="P203" s="42">
        <v>0</v>
      </c>
      <c r="R203" s="44">
        <v>55985580</v>
      </c>
      <c r="T203" s="42">
        <f t="shared" si="7"/>
        <v>55985580</v>
      </c>
      <c r="V203" s="50">
        <f>T203/درآمد!$F$13</f>
        <v>3.9067833024331498E-5</v>
      </c>
      <c r="X203" s="20"/>
    </row>
    <row r="204" spans="1:24" ht="21.75" customHeight="1">
      <c r="A204" s="7" t="s">
        <v>494</v>
      </c>
      <c r="B204" s="7"/>
      <c r="D204" s="42">
        <v>0</v>
      </c>
      <c r="F204" s="42">
        <v>0</v>
      </c>
      <c r="H204" s="42">
        <v>0</v>
      </c>
      <c r="J204" s="42">
        <f t="shared" si="6"/>
        <v>0</v>
      </c>
      <c r="L204" s="50">
        <f>J204/درآمد!$F$13</f>
        <v>0</v>
      </c>
      <c r="M204" s="42">
        <v>0</v>
      </c>
      <c r="N204" s="42">
        <v>0</v>
      </c>
      <c r="P204" s="42">
        <v>0</v>
      </c>
      <c r="R204" s="44">
        <v>499872</v>
      </c>
      <c r="T204" s="42">
        <f t="shared" si="7"/>
        <v>499872</v>
      </c>
      <c r="V204" s="50">
        <f>T204/درآمد!$F$13</f>
        <v>3.4882046108191852E-7</v>
      </c>
      <c r="X204" s="20"/>
    </row>
    <row r="205" spans="1:24" ht="21.75" customHeight="1">
      <c r="A205" s="7" t="s">
        <v>495</v>
      </c>
      <c r="B205" s="7"/>
      <c r="D205" s="42">
        <v>0</v>
      </c>
      <c r="F205" s="42">
        <v>0</v>
      </c>
      <c r="H205" s="42">
        <v>0</v>
      </c>
      <c r="J205" s="42">
        <f t="shared" si="6"/>
        <v>0</v>
      </c>
      <c r="L205" s="50">
        <f>J205/درآمد!$F$13</f>
        <v>0</v>
      </c>
      <c r="M205" s="42">
        <v>0</v>
      </c>
      <c r="N205" s="42">
        <v>0</v>
      </c>
      <c r="P205" s="42">
        <v>0</v>
      </c>
      <c r="R205" s="44">
        <v>2011763246</v>
      </c>
      <c r="T205" s="42">
        <f t="shared" si="7"/>
        <v>2011763246</v>
      </c>
      <c r="V205" s="50">
        <f>T205/درآمد!$F$13</f>
        <v>1.4038477511390457E-3</v>
      </c>
      <c r="X205" s="20"/>
    </row>
    <row r="206" spans="1:24" ht="21.75" customHeight="1">
      <c r="A206" s="7" t="s">
        <v>496</v>
      </c>
      <c r="B206" s="7"/>
      <c r="D206" s="42">
        <v>0</v>
      </c>
      <c r="F206" s="42">
        <v>0</v>
      </c>
      <c r="H206" s="42">
        <v>0</v>
      </c>
      <c r="J206" s="42">
        <f t="shared" si="6"/>
        <v>0</v>
      </c>
      <c r="L206" s="50">
        <f>J206/درآمد!$F$13</f>
        <v>0</v>
      </c>
      <c r="M206" s="42">
        <v>0</v>
      </c>
      <c r="N206" s="42">
        <v>0</v>
      </c>
      <c r="P206" s="42">
        <v>0</v>
      </c>
      <c r="R206" s="44">
        <v>4979934</v>
      </c>
      <c r="T206" s="42">
        <f t="shared" si="7"/>
        <v>4979934</v>
      </c>
      <c r="V206" s="50">
        <f>T206/درآمد!$F$13</f>
        <v>3.475095372490403E-6</v>
      </c>
      <c r="X206" s="20"/>
    </row>
    <row r="207" spans="1:24" ht="21.75" customHeight="1">
      <c r="A207" s="7" t="s">
        <v>497</v>
      </c>
      <c r="B207" s="7"/>
      <c r="D207" s="42">
        <v>0</v>
      </c>
      <c r="F207" s="42">
        <v>0</v>
      </c>
      <c r="H207" s="42">
        <v>0</v>
      </c>
      <c r="J207" s="42">
        <f t="shared" si="6"/>
        <v>0</v>
      </c>
      <c r="L207" s="50">
        <f>J207/درآمد!$F$13</f>
        <v>0</v>
      </c>
      <c r="M207" s="42">
        <v>0</v>
      </c>
      <c r="N207" s="42">
        <v>0</v>
      </c>
      <c r="P207" s="42">
        <v>0</v>
      </c>
      <c r="R207" s="44">
        <v>4956872</v>
      </c>
      <c r="T207" s="42">
        <f t="shared" si="7"/>
        <v>4956872</v>
      </c>
      <c r="V207" s="50">
        <f>T207/درآمد!$F$13</f>
        <v>3.4590022577060759E-6</v>
      </c>
      <c r="X207" s="20"/>
    </row>
    <row r="208" spans="1:24" ht="21.75" customHeight="1">
      <c r="A208" s="7" t="s">
        <v>498</v>
      </c>
      <c r="B208" s="7"/>
      <c r="D208" s="42">
        <v>0</v>
      </c>
      <c r="F208" s="42">
        <v>0</v>
      </c>
      <c r="H208" s="42">
        <v>0</v>
      </c>
      <c r="J208" s="42">
        <f t="shared" si="6"/>
        <v>0</v>
      </c>
      <c r="L208" s="50">
        <f>J208/درآمد!$F$13</f>
        <v>0</v>
      </c>
      <c r="M208" s="42">
        <v>0</v>
      </c>
      <c r="N208" s="42">
        <v>0</v>
      </c>
      <c r="P208" s="42">
        <v>0</v>
      </c>
      <c r="R208" s="44">
        <v>25960523</v>
      </c>
      <c r="T208" s="42">
        <f t="shared" si="7"/>
        <v>25960523</v>
      </c>
      <c r="V208" s="50">
        <f>T208/درآمد!$F$13</f>
        <v>1.8115760840350631E-5</v>
      </c>
      <c r="X208" s="20"/>
    </row>
    <row r="209" spans="1:24" ht="21.75" customHeight="1">
      <c r="A209" s="7" t="s">
        <v>499</v>
      </c>
      <c r="B209" s="7"/>
      <c r="D209" s="42">
        <v>0</v>
      </c>
      <c r="F209" s="42">
        <v>0</v>
      </c>
      <c r="H209" s="42">
        <v>0</v>
      </c>
      <c r="J209" s="42">
        <f t="shared" si="6"/>
        <v>0</v>
      </c>
      <c r="L209" s="50">
        <f>J209/درآمد!$F$13</f>
        <v>0</v>
      </c>
      <c r="M209" s="42">
        <v>0</v>
      </c>
      <c r="N209" s="42">
        <v>0</v>
      </c>
      <c r="P209" s="42">
        <v>0</v>
      </c>
      <c r="R209" s="44">
        <v>-3183135524</v>
      </c>
      <c r="T209" s="42">
        <f t="shared" si="7"/>
        <v>-3183135524</v>
      </c>
      <c r="V209" s="50">
        <f>T209/درآمد!$F$13</f>
        <v>-2.2212542434221446E-3</v>
      </c>
      <c r="X209" s="20"/>
    </row>
    <row r="210" spans="1:24" ht="21.75" customHeight="1">
      <c r="A210" s="7" t="s">
        <v>500</v>
      </c>
      <c r="B210" s="7"/>
      <c r="D210" s="42">
        <v>0</v>
      </c>
      <c r="F210" s="42">
        <v>0</v>
      </c>
      <c r="H210" s="42">
        <v>0</v>
      </c>
      <c r="J210" s="42">
        <f t="shared" si="6"/>
        <v>0</v>
      </c>
      <c r="L210" s="50">
        <f>J210/درآمد!$F$13</f>
        <v>0</v>
      </c>
      <c r="M210" s="42">
        <v>0</v>
      </c>
      <c r="N210" s="42">
        <v>0</v>
      </c>
      <c r="P210" s="42">
        <v>0</v>
      </c>
      <c r="R210" s="44">
        <v>18828873801</v>
      </c>
      <c r="T210" s="42">
        <f t="shared" si="7"/>
        <v>18828873801</v>
      </c>
      <c r="V210" s="50">
        <f>T210/درآمد!$F$13</f>
        <v>1.3139156505901662E-2</v>
      </c>
      <c r="X210" s="20"/>
    </row>
    <row r="211" spans="1:24" ht="21.75" customHeight="1">
      <c r="A211" s="7" t="s">
        <v>501</v>
      </c>
      <c r="B211" s="7"/>
      <c r="D211" s="42">
        <v>0</v>
      </c>
      <c r="F211" s="42">
        <v>0</v>
      </c>
      <c r="H211" s="42">
        <v>0</v>
      </c>
      <c r="J211" s="42">
        <f t="shared" si="6"/>
        <v>0</v>
      </c>
      <c r="L211" s="50">
        <f>J211/درآمد!$F$13</f>
        <v>0</v>
      </c>
      <c r="M211" s="42">
        <v>0</v>
      </c>
      <c r="N211" s="42">
        <v>0</v>
      </c>
      <c r="P211" s="42">
        <v>0</v>
      </c>
      <c r="R211" s="44">
        <v>766520732</v>
      </c>
      <c r="T211" s="42">
        <f t="shared" si="7"/>
        <v>766520732</v>
      </c>
      <c r="V211" s="50">
        <f>T211/درآمد!$F$13</f>
        <v>5.3489316297990219E-4</v>
      </c>
      <c r="X211" s="20"/>
    </row>
    <row r="212" spans="1:24" ht="21.75" customHeight="1">
      <c r="A212" s="7" t="s">
        <v>502</v>
      </c>
      <c r="B212" s="7"/>
      <c r="D212" s="42">
        <v>0</v>
      </c>
      <c r="F212" s="42">
        <v>0</v>
      </c>
      <c r="H212" s="42">
        <v>0</v>
      </c>
      <c r="J212" s="42">
        <f t="shared" si="6"/>
        <v>0</v>
      </c>
      <c r="L212" s="50">
        <f>J212/درآمد!$F$13</f>
        <v>0</v>
      </c>
      <c r="M212" s="42">
        <v>0</v>
      </c>
      <c r="N212" s="42">
        <v>0</v>
      </c>
      <c r="P212" s="42">
        <v>0</v>
      </c>
      <c r="R212" s="44">
        <v>12124329</v>
      </c>
      <c r="T212" s="42">
        <f t="shared" si="7"/>
        <v>12124329</v>
      </c>
      <c r="V212" s="50">
        <f>T212/درآمد!$F$13</f>
        <v>8.4605939762356675E-6</v>
      </c>
      <c r="X212" s="20"/>
    </row>
    <row r="213" spans="1:24" ht="21.75" customHeight="1">
      <c r="A213" s="7" t="s">
        <v>503</v>
      </c>
      <c r="B213" s="7"/>
      <c r="D213" s="42">
        <v>0</v>
      </c>
      <c r="F213" s="42">
        <v>0</v>
      </c>
      <c r="H213" s="42">
        <v>0</v>
      </c>
      <c r="J213" s="42">
        <f t="shared" si="6"/>
        <v>0</v>
      </c>
      <c r="L213" s="50">
        <f>J213/درآمد!$F$13</f>
        <v>0</v>
      </c>
      <c r="M213" s="42">
        <v>0</v>
      </c>
      <c r="N213" s="42">
        <v>0</v>
      </c>
      <c r="P213" s="42">
        <v>0</v>
      </c>
      <c r="R213" s="44">
        <v>-172827076</v>
      </c>
      <c r="T213" s="42">
        <f t="shared" si="7"/>
        <v>-172827076</v>
      </c>
      <c r="V213" s="50">
        <f>T213/درآمد!$F$13</f>
        <v>-1.2060211481691267E-4</v>
      </c>
      <c r="X213" s="20"/>
    </row>
    <row r="214" spans="1:24" ht="21.75" customHeight="1">
      <c r="A214" s="7" t="s">
        <v>504</v>
      </c>
      <c r="B214" s="7"/>
      <c r="D214" s="42">
        <v>0</v>
      </c>
      <c r="F214" s="42">
        <v>0</v>
      </c>
      <c r="H214" s="42">
        <v>0</v>
      </c>
      <c r="J214" s="42">
        <f t="shared" si="6"/>
        <v>0</v>
      </c>
      <c r="L214" s="50">
        <f>J214/درآمد!$F$13</f>
        <v>0</v>
      </c>
      <c r="M214" s="42">
        <v>0</v>
      </c>
      <c r="N214" s="42">
        <v>0</v>
      </c>
      <c r="P214" s="42">
        <v>0</v>
      </c>
      <c r="R214" s="44">
        <v>-9453370113</v>
      </c>
      <c r="T214" s="42">
        <f t="shared" si="7"/>
        <v>-9453370113</v>
      </c>
      <c r="V214" s="50">
        <f>T214/درآمد!$F$13</f>
        <v>-6.5967466103216185E-3</v>
      </c>
      <c r="X214" s="20"/>
    </row>
    <row r="215" spans="1:24" ht="21.75" customHeight="1">
      <c r="A215" s="7" t="s">
        <v>505</v>
      </c>
      <c r="B215" s="7"/>
      <c r="D215" s="42">
        <v>0</v>
      </c>
      <c r="F215" s="42">
        <v>0</v>
      </c>
      <c r="H215" s="42">
        <v>0</v>
      </c>
      <c r="J215" s="42">
        <f t="shared" si="6"/>
        <v>0</v>
      </c>
      <c r="L215" s="50">
        <f>J215/درآمد!$F$13</f>
        <v>0</v>
      </c>
      <c r="M215" s="42">
        <v>0</v>
      </c>
      <c r="N215" s="42">
        <v>0</v>
      </c>
      <c r="P215" s="42">
        <v>0</v>
      </c>
      <c r="R215" s="44">
        <v>-4853260249</v>
      </c>
      <c r="T215" s="42">
        <f t="shared" si="7"/>
        <v>-4853260249</v>
      </c>
      <c r="V215" s="50">
        <f>T215/درآمد!$F$13</f>
        <v>-3.3866999508008581E-3</v>
      </c>
      <c r="X215" s="20"/>
    </row>
    <row r="216" spans="1:24" ht="21.75" customHeight="1">
      <c r="A216" s="7" t="s">
        <v>506</v>
      </c>
      <c r="B216" s="7"/>
      <c r="D216" s="42">
        <v>0</v>
      </c>
      <c r="F216" s="42">
        <v>0</v>
      </c>
      <c r="H216" s="42">
        <v>0</v>
      </c>
      <c r="J216" s="42">
        <f t="shared" si="6"/>
        <v>0</v>
      </c>
      <c r="L216" s="50">
        <f>J216/درآمد!$F$13</f>
        <v>0</v>
      </c>
      <c r="M216" s="42">
        <v>0</v>
      </c>
      <c r="N216" s="42">
        <v>0</v>
      </c>
      <c r="P216" s="42">
        <v>0</v>
      </c>
      <c r="R216" s="44">
        <v>5108271015</v>
      </c>
      <c r="T216" s="42">
        <f t="shared" si="7"/>
        <v>5108271015</v>
      </c>
      <c r="V216" s="50">
        <f>T216/درآمد!$F$13</f>
        <v>3.5646514523391985E-3</v>
      </c>
      <c r="X216" s="20"/>
    </row>
    <row r="217" spans="1:24" ht="21.75" customHeight="1">
      <c r="A217" s="7" t="s">
        <v>507</v>
      </c>
      <c r="B217" s="7"/>
      <c r="D217" s="42">
        <v>0</v>
      </c>
      <c r="F217" s="42">
        <v>0</v>
      </c>
      <c r="H217" s="42">
        <v>0</v>
      </c>
      <c r="J217" s="42">
        <f t="shared" si="6"/>
        <v>0</v>
      </c>
      <c r="L217" s="50">
        <f>J217/درآمد!$F$13</f>
        <v>0</v>
      </c>
      <c r="M217" s="42">
        <v>0</v>
      </c>
      <c r="N217" s="42">
        <v>0</v>
      </c>
      <c r="P217" s="42">
        <v>0</v>
      </c>
      <c r="R217" s="44">
        <v>128925767</v>
      </c>
      <c r="T217" s="42">
        <f t="shared" si="7"/>
        <v>128925767</v>
      </c>
      <c r="V217" s="50">
        <f>T217/درآمد!$F$13</f>
        <v>8.9966922512723247E-5</v>
      </c>
      <c r="X217" s="20"/>
    </row>
    <row r="218" spans="1:24" ht="21.75" customHeight="1">
      <c r="A218" s="7" t="s">
        <v>508</v>
      </c>
      <c r="B218" s="7"/>
      <c r="D218" s="42">
        <v>0</v>
      </c>
      <c r="F218" s="42">
        <v>0</v>
      </c>
      <c r="H218" s="42">
        <v>0</v>
      </c>
      <c r="J218" s="42">
        <f t="shared" si="6"/>
        <v>0</v>
      </c>
      <c r="L218" s="50">
        <f>J218/درآمد!$F$13</f>
        <v>0</v>
      </c>
      <c r="M218" s="42">
        <v>0</v>
      </c>
      <c r="N218" s="42">
        <v>0</v>
      </c>
      <c r="P218" s="42">
        <v>0</v>
      </c>
      <c r="R218" s="44">
        <v>26506171</v>
      </c>
      <c r="T218" s="42">
        <f t="shared" si="7"/>
        <v>26506171</v>
      </c>
      <c r="V218" s="50">
        <f>T218/درآمد!$F$13</f>
        <v>1.849652468979294E-5</v>
      </c>
      <c r="X218" s="20"/>
    </row>
    <row r="219" spans="1:24" ht="21.75" customHeight="1">
      <c r="A219" s="7" t="s">
        <v>509</v>
      </c>
      <c r="B219" s="7"/>
      <c r="D219" s="42">
        <v>0</v>
      </c>
      <c r="F219" s="42">
        <v>0</v>
      </c>
      <c r="H219" s="42">
        <v>0</v>
      </c>
      <c r="J219" s="42">
        <f t="shared" si="6"/>
        <v>0</v>
      </c>
      <c r="L219" s="50">
        <f>J219/درآمد!$F$13</f>
        <v>0</v>
      </c>
      <c r="M219" s="42">
        <v>0</v>
      </c>
      <c r="N219" s="42">
        <v>0</v>
      </c>
      <c r="P219" s="42">
        <v>0</v>
      </c>
      <c r="R219" s="44">
        <v>352956989</v>
      </c>
      <c r="T219" s="42">
        <f t="shared" si="7"/>
        <v>352956989</v>
      </c>
      <c r="V219" s="50">
        <f>T219/درآمد!$F$13</f>
        <v>2.4630029216492547E-4</v>
      </c>
      <c r="X219" s="20"/>
    </row>
    <row r="220" spans="1:24" ht="21.75" customHeight="1">
      <c r="A220" s="7" t="s">
        <v>510</v>
      </c>
      <c r="B220" s="7"/>
      <c r="D220" s="42">
        <v>0</v>
      </c>
      <c r="F220" s="42">
        <v>0</v>
      </c>
      <c r="H220" s="42">
        <v>0</v>
      </c>
      <c r="J220" s="42">
        <f t="shared" si="6"/>
        <v>0</v>
      </c>
      <c r="L220" s="50">
        <f>J220/درآمد!$F$13</f>
        <v>0</v>
      </c>
      <c r="M220" s="42">
        <v>0</v>
      </c>
      <c r="N220" s="42">
        <v>0</v>
      </c>
      <c r="P220" s="42">
        <v>0</v>
      </c>
      <c r="R220" s="44">
        <v>5878426</v>
      </c>
      <c r="T220" s="42">
        <f t="shared" si="7"/>
        <v>5878426</v>
      </c>
      <c r="V220" s="50">
        <f>T220/درآمد!$F$13</f>
        <v>4.1020806681629258E-6</v>
      </c>
      <c r="X220" s="20"/>
    </row>
    <row r="221" spans="1:24" ht="21.75" customHeight="1">
      <c r="A221" s="7" t="s">
        <v>511</v>
      </c>
      <c r="B221" s="7"/>
      <c r="D221" s="42">
        <v>0</v>
      </c>
      <c r="F221" s="42">
        <v>0</v>
      </c>
      <c r="H221" s="42">
        <v>0</v>
      </c>
      <c r="J221" s="42">
        <f t="shared" si="6"/>
        <v>0</v>
      </c>
      <c r="L221" s="50">
        <f>J221/درآمد!$F$13</f>
        <v>0</v>
      </c>
      <c r="M221" s="42">
        <v>0</v>
      </c>
      <c r="N221" s="42">
        <v>0</v>
      </c>
      <c r="P221" s="42">
        <v>0</v>
      </c>
      <c r="R221" s="44">
        <v>-75447628</v>
      </c>
      <c r="T221" s="42">
        <f t="shared" si="7"/>
        <v>-75447628</v>
      </c>
      <c r="V221" s="50">
        <f>T221/درآمد!$F$13</f>
        <v>-5.2648830873697794E-5</v>
      </c>
      <c r="X221" s="20"/>
    </row>
    <row r="222" spans="1:24" ht="21.75" customHeight="1">
      <c r="A222" s="7" t="s">
        <v>512</v>
      </c>
      <c r="B222" s="7"/>
      <c r="D222" s="42">
        <v>0</v>
      </c>
      <c r="F222" s="42">
        <v>0</v>
      </c>
      <c r="H222" s="42">
        <v>0</v>
      </c>
      <c r="J222" s="42">
        <f t="shared" si="6"/>
        <v>0</v>
      </c>
      <c r="L222" s="50">
        <f>J222/درآمد!$F$13</f>
        <v>0</v>
      </c>
      <c r="M222" s="42">
        <v>0</v>
      </c>
      <c r="N222" s="42">
        <v>0</v>
      </c>
      <c r="P222" s="42">
        <v>0</v>
      </c>
      <c r="R222" s="44">
        <v>-329940611</v>
      </c>
      <c r="T222" s="42">
        <f t="shared" si="7"/>
        <v>-329940611</v>
      </c>
      <c r="V222" s="50">
        <f>T222/درآمد!$F$13</f>
        <v>-2.3023901330474584E-4</v>
      </c>
      <c r="X222" s="20"/>
    </row>
    <row r="223" spans="1:24" ht="21.75" customHeight="1">
      <c r="A223" s="7" t="s">
        <v>513</v>
      </c>
      <c r="B223" s="7"/>
      <c r="D223" s="42">
        <v>0</v>
      </c>
      <c r="F223" s="42">
        <v>0</v>
      </c>
      <c r="H223" s="42">
        <v>0</v>
      </c>
      <c r="J223" s="42">
        <f t="shared" si="6"/>
        <v>0</v>
      </c>
      <c r="L223" s="50">
        <f>J223/درآمد!$F$13</f>
        <v>0</v>
      </c>
      <c r="M223" s="42">
        <v>0</v>
      </c>
      <c r="N223" s="42">
        <v>0</v>
      </c>
      <c r="P223" s="42">
        <v>0</v>
      </c>
      <c r="R223" s="44">
        <v>-3049291370</v>
      </c>
      <c r="T223" s="42">
        <f t="shared" si="7"/>
        <v>-3049291370</v>
      </c>
      <c r="V223" s="50">
        <f>T223/درآمد!$F$13</f>
        <v>-2.1278551742376348E-3</v>
      </c>
      <c r="X223" s="20"/>
    </row>
    <row r="224" spans="1:24" ht="21.75" customHeight="1">
      <c r="A224" s="7" t="s">
        <v>514</v>
      </c>
      <c r="B224" s="7"/>
      <c r="D224" s="42">
        <v>0</v>
      </c>
      <c r="F224" s="42">
        <v>0</v>
      </c>
      <c r="H224" s="42">
        <v>0</v>
      </c>
      <c r="J224" s="42">
        <f t="shared" si="6"/>
        <v>0</v>
      </c>
      <c r="L224" s="50">
        <f>J224/درآمد!$F$13</f>
        <v>0</v>
      </c>
      <c r="M224" s="42">
        <v>0</v>
      </c>
      <c r="N224" s="42">
        <v>0</v>
      </c>
      <c r="P224" s="42">
        <v>0</v>
      </c>
      <c r="R224" s="44">
        <v>-5461638010</v>
      </c>
      <c r="T224" s="42">
        <f t="shared" si="7"/>
        <v>-5461638010</v>
      </c>
      <c r="V224" s="50">
        <f>T224/درآمد!$F$13</f>
        <v>-3.81123785471227E-3</v>
      </c>
      <c r="X224" s="20"/>
    </row>
    <row r="225" spans="1:24" ht="21.75" customHeight="1">
      <c r="A225" s="7" t="s">
        <v>515</v>
      </c>
      <c r="B225" s="7"/>
      <c r="D225" s="42">
        <v>0</v>
      </c>
      <c r="F225" s="42">
        <v>0</v>
      </c>
      <c r="H225" s="42">
        <v>0</v>
      </c>
      <c r="J225" s="42">
        <f t="shared" si="6"/>
        <v>0</v>
      </c>
      <c r="L225" s="50">
        <f>J225/درآمد!$F$13</f>
        <v>0</v>
      </c>
      <c r="M225" s="42">
        <v>0</v>
      </c>
      <c r="N225" s="42">
        <v>0</v>
      </c>
      <c r="P225" s="42">
        <v>0</v>
      </c>
      <c r="R225" s="44">
        <v>290587099</v>
      </c>
      <c r="T225" s="42">
        <f t="shared" si="7"/>
        <v>290587099</v>
      </c>
      <c r="V225" s="50">
        <f>T225/درآمد!$F$13</f>
        <v>2.0277736272013056E-4</v>
      </c>
      <c r="X225" s="20"/>
    </row>
    <row r="226" spans="1:24" ht="21.75" customHeight="1">
      <c r="A226" s="7" t="s">
        <v>516</v>
      </c>
      <c r="B226" s="7"/>
      <c r="D226" s="42">
        <v>0</v>
      </c>
      <c r="F226" s="42">
        <v>0</v>
      </c>
      <c r="H226" s="42">
        <v>0</v>
      </c>
      <c r="J226" s="42">
        <f t="shared" si="6"/>
        <v>0</v>
      </c>
      <c r="L226" s="50">
        <f>J226/درآمد!$F$13</f>
        <v>0</v>
      </c>
      <c r="M226" s="42">
        <v>0</v>
      </c>
      <c r="N226" s="42">
        <v>0</v>
      </c>
      <c r="P226" s="42">
        <v>0</v>
      </c>
      <c r="R226" s="44">
        <v>115301162</v>
      </c>
      <c r="T226" s="42">
        <f t="shared" si="7"/>
        <v>115301162</v>
      </c>
      <c r="V226" s="50">
        <f>T226/درآمد!$F$13</f>
        <v>8.0459406592329598E-5</v>
      </c>
      <c r="X226" s="20"/>
    </row>
    <row r="227" spans="1:24" ht="21.75" customHeight="1">
      <c r="A227" s="7" t="s">
        <v>517</v>
      </c>
      <c r="B227" s="7"/>
      <c r="D227" s="42">
        <v>0</v>
      </c>
      <c r="F227" s="42">
        <v>0</v>
      </c>
      <c r="H227" s="42">
        <v>0</v>
      </c>
      <c r="J227" s="42">
        <f t="shared" si="6"/>
        <v>0</v>
      </c>
      <c r="L227" s="50">
        <f>J227/درآمد!$F$13</f>
        <v>0</v>
      </c>
      <c r="M227" s="42">
        <v>0</v>
      </c>
      <c r="N227" s="42">
        <v>0</v>
      </c>
      <c r="P227" s="42">
        <v>0</v>
      </c>
      <c r="R227" s="44">
        <v>900298759</v>
      </c>
      <c r="T227" s="42">
        <f t="shared" si="7"/>
        <v>900298759</v>
      </c>
      <c r="V227" s="50">
        <f>T227/درآمد!$F$13</f>
        <v>6.2824608745010526E-4</v>
      </c>
      <c r="X227" s="20"/>
    </row>
    <row r="228" spans="1:24" ht="21.75" customHeight="1">
      <c r="A228" s="7" t="s">
        <v>518</v>
      </c>
      <c r="B228" s="7"/>
      <c r="D228" s="42">
        <v>0</v>
      </c>
      <c r="F228" s="42">
        <v>0</v>
      </c>
      <c r="H228" s="42">
        <v>0</v>
      </c>
      <c r="J228" s="42">
        <f t="shared" si="6"/>
        <v>0</v>
      </c>
      <c r="L228" s="50">
        <f>J228/درآمد!$F$13</f>
        <v>0</v>
      </c>
      <c r="M228" s="42">
        <v>0</v>
      </c>
      <c r="N228" s="42">
        <v>0</v>
      </c>
      <c r="P228" s="42">
        <v>0</v>
      </c>
      <c r="R228" s="44">
        <v>1943094173</v>
      </c>
      <c r="T228" s="42">
        <f t="shared" si="7"/>
        <v>1943094173</v>
      </c>
      <c r="V228" s="50">
        <f>T228/درآمد!$F$13</f>
        <v>1.3559291285598096E-3</v>
      </c>
      <c r="X228" s="20"/>
    </row>
    <row r="229" spans="1:24" ht="21.75" customHeight="1">
      <c r="A229" s="7" t="s">
        <v>519</v>
      </c>
      <c r="B229" s="7"/>
      <c r="D229" s="42">
        <v>0</v>
      </c>
      <c r="F229" s="42">
        <v>0</v>
      </c>
      <c r="H229" s="42">
        <v>0</v>
      </c>
      <c r="J229" s="42">
        <f t="shared" si="6"/>
        <v>0</v>
      </c>
      <c r="L229" s="50">
        <f>J229/درآمد!$F$13</f>
        <v>0</v>
      </c>
      <c r="M229" s="42">
        <v>0</v>
      </c>
      <c r="N229" s="42">
        <v>0</v>
      </c>
      <c r="P229" s="42">
        <v>0</v>
      </c>
      <c r="R229" s="44">
        <v>6979688551</v>
      </c>
      <c r="T229" s="42">
        <f t="shared" si="7"/>
        <v>6979688551</v>
      </c>
      <c r="V229" s="50">
        <f>T229/درآمد!$F$13</f>
        <v>4.8705632213206732E-3</v>
      </c>
      <c r="X229" s="20"/>
    </row>
    <row r="230" spans="1:24" ht="21.75" customHeight="1">
      <c r="A230" s="7" t="s">
        <v>520</v>
      </c>
      <c r="B230" s="7"/>
      <c r="D230" s="42">
        <v>0</v>
      </c>
      <c r="F230" s="42">
        <v>0</v>
      </c>
      <c r="H230" s="42">
        <v>0</v>
      </c>
      <c r="J230" s="42">
        <f t="shared" si="6"/>
        <v>0</v>
      </c>
      <c r="L230" s="50">
        <f>J230/درآمد!$F$13</f>
        <v>0</v>
      </c>
      <c r="M230" s="42">
        <v>0</v>
      </c>
      <c r="N230" s="42">
        <v>0</v>
      </c>
      <c r="P230" s="42">
        <v>0</v>
      </c>
      <c r="R230" s="44">
        <v>16444938642</v>
      </c>
      <c r="T230" s="42">
        <f t="shared" si="7"/>
        <v>16444938642</v>
      </c>
      <c r="V230" s="50">
        <f>T230/درآمد!$F$13</f>
        <v>1.1475599912710251E-2</v>
      </c>
      <c r="X230" s="20"/>
    </row>
    <row r="231" spans="1:24" ht="21.75" customHeight="1">
      <c r="A231" s="7" t="s">
        <v>521</v>
      </c>
      <c r="B231" s="7"/>
      <c r="D231" s="42">
        <v>0</v>
      </c>
      <c r="F231" s="42">
        <v>0</v>
      </c>
      <c r="H231" s="42">
        <v>0</v>
      </c>
      <c r="J231" s="42">
        <f t="shared" si="6"/>
        <v>0</v>
      </c>
      <c r="L231" s="50">
        <f>J231/درآمد!$F$13</f>
        <v>0</v>
      </c>
      <c r="M231" s="42">
        <v>0</v>
      </c>
      <c r="N231" s="42">
        <v>0</v>
      </c>
      <c r="P231" s="42">
        <v>0</v>
      </c>
      <c r="R231" s="44">
        <v>-101573133</v>
      </c>
      <c r="T231" s="42">
        <f t="shared" si="7"/>
        <v>-101573133</v>
      </c>
      <c r="V231" s="50">
        <f>T231/درآمد!$F$13</f>
        <v>-7.0879719381351685E-5</v>
      </c>
      <c r="X231" s="20"/>
    </row>
    <row r="232" spans="1:24" ht="21.75" customHeight="1">
      <c r="A232" s="7" t="s">
        <v>522</v>
      </c>
      <c r="B232" s="7"/>
      <c r="D232" s="42">
        <v>0</v>
      </c>
      <c r="F232" s="42">
        <v>0</v>
      </c>
      <c r="H232" s="42">
        <v>0</v>
      </c>
      <c r="J232" s="42">
        <f t="shared" si="6"/>
        <v>0</v>
      </c>
      <c r="L232" s="50">
        <f>J232/درآمد!$F$13</f>
        <v>0</v>
      </c>
      <c r="M232" s="42">
        <v>0</v>
      </c>
      <c r="N232" s="42">
        <v>0</v>
      </c>
      <c r="P232" s="42">
        <v>0</v>
      </c>
      <c r="R232" s="44">
        <v>-340346311</v>
      </c>
      <c r="T232" s="42">
        <f t="shared" si="7"/>
        <v>-340346311</v>
      </c>
      <c r="V232" s="50">
        <f>T232/درآمد!$F$13</f>
        <v>-2.3750031434157152E-4</v>
      </c>
      <c r="X232" s="20"/>
    </row>
    <row r="233" spans="1:24" ht="21.75" customHeight="1">
      <c r="A233" s="7" t="s">
        <v>523</v>
      </c>
      <c r="B233" s="7"/>
      <c r="D233" s="42">
        <v>0</v>
      </c>
      <c r="F233" s="42">
        <v>0</v>
      </c>
      <c r="H233" s="42">
        <v>0</v>
      </c>
      <c r="J233" s="42">
        <f t="shared" si="6"/>
        <v>0</v>
      </c>
      <c r="L233" s="50">
        <f>J233/درآمد!$F$13</f>
        <v>0</v>
      </c>
      <c r="M233" s="42">
        <v>0</v>
      </c>
      <c r="N233" s="42">
        <v>0</v>
      </c>
      <c r="P233" s="42">
        <v>0</v>
      </c>
      <c r="R233" s="44">
        <v>-466329030</v>
      </c>
      <c r="T233" s="42">
        <f t="shared" si="7"/>
        <v>-466329030</v>
      </c>
      <c r="V233" s="50">
        <f>T233/درآمد!$F$13</f>
        <v>-3.2541352038218546E-4</v>
      </c>
      <c r="X233" s="20"/>
    </row>
    <row r="234" spans="1:24" ht="21.75" customHeight="1">
      <c r="A234" s="7" t="s">
        <v>524</v>
      </c>
      <c r="B234" s="7"/>
      <c r="D234" s="42">
        <v>0</v>
      </c>
      <c r="F234" s="42">
        <v>0</v>
      </c>
      <c r="H234" s="42">
        <v>0</v>
      </c>
      <c r="J234" s="42">
        <f t="shared" si="6"/>
        <v>0</v>
      </c>
      <c r="L234" s="50">
        <f>J234/درآمد!$F$13</f>
        <v>0</v>
      </c>
      <c r="M234" s="42">
        <v>0</v>
      </c>
      <c r="N234" s="42">
        <v>0</v>
      </c>
      <c r="P234" s="42">
        <v>0</v>
      </c>
      <c r="R234" s="44">
        <v>69706371</v>
      </c>
      <c r="T234" s="42">
        <f t="shared" si="7"/>
        <v>69706371</v>
      </c>
      <c r="V234" s="50">
        <f>T234/درآمد!$F$13</f>
        <v>4.8642469417305373E-5</v>
      </c>
      <c r="X234" s="20"/>
    </row>
    <row r="235" spans="1:24" ht="21.75" customHeight="1">
      <c r="A235" s="7" t="s">
        <v>525</v>
      </c>
      <c r="B235" s="7"/>
      <c r="D235" s="42">
        <v>0</v>
      </c>
      <c r="F235" s="42">
        <v>0</v>
      </c>
      <c r="H235" s="42">
        <v>0</v>
      </c>
      <c r="J235" s="42">
        <f t="shared" si="6"/>
        <v>0</v>
      </c>
      <c r="L235" s="50">
        <f>J235/درآمد!$F$13</f>
        <v>0</v>
      </c>
      <c r="M235" s="42">
        <v>0</v>
      </c>
      <c r="N235" s="42">
        <v>0</v>
      </c>
      <c r="P235" s="42">
        <v>0</v>
      </c>
      <c r="R235" s="44">
        <v>-1404778220</v>
      </c>
      <c r="T235" s="42">
        <f t="shared" si="7"/>
        <v>-1404778220</v>
      </c>
      <c r="V235" s="50">
        <f>T235/درآمد!$F$13</f>
        <v>-9.8028172495806271E-4</v>
      </c>
      <c r="X235" s="20"/>
    </row>
    <row r="236" spans="1:24" ht="21.75" customHeight="1">
      <c r="A236" s="7" t="s">
        <v>526</v>
      </c>
      <c r="B236" s="7"/>
      <c r="D236" s="42">
        <v>0</v>
      </c>
      <c r="F236" s="42">
        <v>0</v>
      </c>
      <c r="H236" s="42">
        <v>0</v>
      </c>
      <c r="J236" s="42">
        <f t="shared" si="6"/>
        <v>0</v>
      </c>
      <c r="L236" s="50">
        <f>J236/درآمد!$F$13</f>
        <v>0</v>
      </c>
      <c r="M236" s="42">
        <v>0</v>
      </c>
      <c r="N236" s="42">
        <v>0</v>
      </c>
      <c r="P236" s="42">
        <v>0</v>
      </c>
      <c r="R236" s="44">
        <v>-106158650</v>
      </c>
      <c r="T236" s="42">
        <f t="shared" si="7"/>
        <v>-106158650</v>
      </c>
      <c r="V236" s="50">
        <f>T236/درآمد!$F$13</f>
        <v>-7.407958285487887E-5</v>
      </c>
      <c r="X236" s="20"/>
    </row>
    <row r="237" spans="1:24" ht="21.75" customHeight="1">
      <c r="A237" s="7" t="s">
        <v>527</v>
      </c>
      <c r="B237" s="7"/>
      <c r="D237" s="42">
        <v>0</v>
      </c>
      <c r="F237" s="42">
        <v>0</v>
      </c>
      <c r="H237" s="42">
        <v>0</v>
      </c>
      <c r="J237" s="42">
        <f t="shared" si="6"/>
        <v>0</v>
      </c>
      <c r="L237" s="50">
        <f>J237/درآمد!$F$13</f>
        <v>0</v>
      </c>
      <c r="M237" s="42">
        <v>0</v>
      </c>
      <c r="N237" s="42">
        <v>0</v>
      </c>
      <c r="P237" s="42">
        <v>0</v>
      </c>
      <c r="R237" s="44">
        <v>732804255</v>
      </c>
      <c r="T237" s="42">
        <f t="shared" si="7"/>
        <v>732804255</v>
      </c>
      <c r="V237" s="50">
        <f>T237/درآمد!$F$13</f>
        <v>5.1136514570108299E-4</v>
      </c>
      <c r="X237" s="20"/>
    </row>
    <row r="238" spans="1:24" ht="21.75" customHeight="1">
      <c r="A238" s="7" t="s">
        <v>528</v>
      </c>
      <c r="B238" s="7"/>
      <c r="D238" s="42">
        <v>0</v>
      </c>
      <c r="F238" s="42">
        <v>0</v>
      </c>
      <c r="H238" s="42">
        <v>0</v>
      </c>
      <c r="J238" s="42">
        <f t="shared" si="6"/>
        <v>0</v>
      </c>
      <c r="L238" s="50">
        <f>J238/درآمد!$F$13</f>
        <v>0</v>
      </c>
      <c r="M238" s="42">
        <v>0</v>
      </c>
      <c r="N238" s="42">
        <v>0</v>
      </c>
      <c r="P238" s="42">
        <v>0</v>
      </c>
      <c r="R238" s="44">
        <v>1759386240</v>
      </c>
      <c r="T238" s="42">
        <f t="shared" si="7"/>
        <v>1759386240</v>
      </c>
      <c r="V238" s="50">
        <f>T238/درآمد!$F$13</f>
        <v>1.2277341388555129E-3</v>
      </c>
      <c r="X238" s="20"/>
    </row>
    <row r="239" spans="1:24" ht="21.75" customHeight="1">
      <c r="A239" s="7" t="s">
        <v>529</v>
      </c>
      <c r="B239" s="7"/>
      <c r="D239" s="42">
        <v>0</v>
      </c>
      <c r="F239" s="42">
        <v>0</v>
      </c>
      <c r="H239" s="42">
        <v>0</v>
      </c>
      <c r="J239" s="42">
        <f t="shared" si="6"/>
        <v>0</v>
      </c>
      <c r="L239" s="50">
        <f>J239/درآمد!$F$13</f>
        <v>0</v>
      </c>
      <c r="M239" s="42">
        <v>0</v>
      </c>
      <c r="N239" s="42">
        <v>0</v>
      </c>
      <c r="P239" s="42">
        <v>0</v>
      </c>
      <c r="R239" s="44">
        <v>1227840979</v>
      </c>
      <c r="T239" s="42">
        <f t="shared" si="7"/>
        <v>1227840979</v>
      </c>
      <c r="V239" s="50">
        <f>T239/درآمد!$F$13</f>
        <v>8.5681145659299623E-4</v>
      </c>
      <c r="X239" s="20"/>
    </row>
    <row r="240" spans="1:24" ht="21.75" customHeight="1">
      <c r="A240" s="7" t="s">
        <v>530</v>
      </c>
      <c r="B240" s="7"/>
      <c r="D240" s="42">
        <v>0</v>
      </c>
      <c r="F240" s="42">
        <v>0</v>
      </c>
      <c r="H240" s="42">
        <v>0</v>
      </c>
      <c r="J240" s="42">
        <f t="shared" si="6"/>
        <v>0</v>
      </c>
      <c r="L240" s="50">
        <f>J240/درآمد!$F$13</f>
        <v>0</v>
      </c>
      <c r="M240" s="42">
        <v>0</v>
      </c>
      <c r="N240" s="42">
        <v>0</v>
      </c>
      <c r="P240" s="42">
        <v>0</v>
      </c>
      <c r="R240" s="44">
        <v>9457003869</v>
      </c>
      <c r="T240" s="42">
        <f t="shared" si="7"/>
        <v>9457003869</v>
      </c>
      <c r="V240" s="50">
        <f>T240/درآمد!$F$13</f>
        <v>6.5992823163491194E-3</v>
      </c>
      <c r="X240" s="20"/>
    </row>
    <row r="241" spans="1:24" ht="21.75" customHeight="1">
      <c r="A241" s="7" t="s">
        <v>531</v>
      </c>
      <c r="B241" s="7"/>
      <c r="D241" s="42">
        <v>0</v>
      </c>
      <c r="F241" s="42">
        <v>0</v>
      </c>
      <c r="H241" s="42">
        <v>0</v>
      </c>
      <c r="J241" s="42">
        <f t="shared" si="6"/>
        <v>0</v>
      </c>
      <c r="L241" s="50">
        <f>J241/درآمد!$F$13</f>
        <v>0</v>
      </c>
      <c r="M241" s="42">
        <v>0</v>
      </c>
      <c r="N241" s="42">
        <v>0</v>
      </c>
      <c r="P241" s="42">
        <v>0</v>
      </c>
      <c r="R241" s="44">
        <v>1941392792</v>
      </c>
      <c r="T241" s="42">
        <f t="shared" si="7"/>
        <v>1941392792</v>
      </c>
      <c r="V241" s="50">
        <f>T241/درآمد!$F$13</f>
        <v>1.354741871612239E-3</v>
      </c>
      <c r="X241" s="20"/>
    </row>
    <row r="242" spans="1:24" ht="21.75" customHeight="1">
      <c r="A242" s="7" t="s">
        <v>532</v>
      </c>
      <c r="B242" s="7"/>
      <c r="D242" s="42">
        <v>0</v>
      </c>
      <c r="F242" s="42">
        <v>0</v>
      </c>
      <c r="H242" s="42">
        <v>0</v>
      </c>
      <c r="J242" s="42">
        <f t="shared" si="6"/>
        <v>0</v>
      </c>
      <c r="L242" s="50">
        <f>J242/درآمد!$F$13</f>
        <v>0</v>
      </c>
      <c r="M242" s="42">
        <v>0</v>
      </c>
      <c r="N242" s="42">
        <v>0</v>
      </c>
      <c r="P242" s="42">
        <v>0</v>
      </c>
      <c r="R242" s="44">
        <v>1851184080</v>
      </c>
      <c r="T242" s="42">
        <f t="shared" si="7"/>
        <v>1851184080</v>
      </c>
      <c r="V242" s="50">
        <f>T242/درآمد!$F$13</f>
        <v>1.2917924675379039E-3</v>
      </c>
      <c r="X242" s="20"/>
    </row>
    <row r="243" spans="1:24" ht="21.75" customHeight="1">
      <c r="A243" s="7" t="s">
        <v>533</v>
      </c>
      <c r="B243" s="7"/>
      <c r="D243" s="42">
        <v>0</v>
      </c>
      <c r="F243" s="42">
        <v>0</v>
      </c>
      <c r="H243" s="42">
        <v>0</v>
      </c>
      <c r="J243" s="42">
        <f t="shared" si="6"/>
        <v>0</v>
      </c>
      <c r="L243" s="50">
        <f>J243/درآمد!$F$13</f>
        <v>0</v>
      </c>
      <c r="M243" s="42">
        <v>0</v>
      </c>
      <c r="N243" s="42">
        <v>0</v>
      </c>
      <c r="P243" s="42">
        <v>0</v>
      </c>
      <c r="R243" s="44">
        <v>59478472</v>
      </c>
      <c r="T243" s="42">
        <f t="shared" si="7"/>
        <v>59478472</v>
      </c>
      <c r="V243" s="50">
        <f>T243/درآمد!$F$13</f>
        <v>4.1505241396773532E-5</v>
      </c>
      <c r="X243" s="20"/>
    </row>
    <row r="244" spans="1:24" ht="21.75" customHeight="1">
      <c r="A244" s="7" t="s">
        <v>534</v>
      </c>
      <c r="B244" s="7"/>
      <c r="D244" s="42">
        <v>0</v>
      </c>
      <c r="F244" s="42">
        <v>0</v>
      </c>
      <c r="H244" s="42">
        <v>0</v>
      </c>
      <c r="J244" s="42">
        <f t="shared" si="6"/>
        <v>0</v>
      </c>
      <c r="L244" s="50">
        <f>J244/درآمد!$F$13</f>
        <v>0</v>
      </c>
      <c r="M244" s="42">
        <v>0</v>
      </c>
      <c r="N244" s="42">
        <v>0</v>
      </c>
      <c r="P244" s="42">
        <v>0</v>
      </c>
      <c r="R244" s="44">
        <v>20000000</v>
      </c>
      <c r="T244" s="42">
        <f t="shared" si="7"/>
        <v>20000000</v>
      </c>
      <c r="V244" s="50">
        <f>T244/درآمد!$F$13</f>
        <v>1.3956391279444278E-5</v>
      </c>
      <c r="X244" s="20"/>
    </row>
    <row r="245" spans="1:24" ht="21.75" customHeight="1">
      <c r="A245" s="7" t="s">
        <v>535</v>
      </c>
      <c r="B245" s="7"/>
      <c r="D245" s="42">
        <v>0</v>
      </c>
      <c r="F245" s="42">
        <v>0</v>
      </c>
      <c r="H245" s="42">
        <v>0</v>
      </c>
      <c r="J245" s="42">
        <f t="shared" si="6"/>
        <v>0</v>
      </c>
      <c r="L245" s="50">
        <f>J245/درآمد!$F$13</f>
        <v>0</v>
      </c>
      <c r="M245" s="42">
        <v>0</v>
      </c>
      <c r="N245" s="42">
        <v>0</v>
      </c>
      <c r="P245" s="42">
        <v>0</v>
      </c>
      <c r="R245" s="44">
        <v>10700770</v>
      </c>
      <c r="T245" s="42">
        <f t="shared" si="7"/>
        <v>10700770</v>
      </c>
      <c r="V245" s="50">
        <f>T245/درآمد!$F$13</f>
        <v>7.4672066555669475E-6</v>
      </c>
      <c r="X245" s="20"/>
    </row>
    <row r="246" spans="1:24" ht="21.75" customHeight="1">
      <c r="A246" s="7" t="s">
        <v>536</v>
      </c>
      <c r="B246" s="7"/>
      <c r="D246" s="42">
        <v>0</v>
      </c>
      <c r="F246" s="42">
        <v>0</v>
      </c>
      <c r="H246" s="42">
        <v>0</v>
      </c>
      <c r="J246" s="42">
        <f t="shared" si="6"/>
        <v>0</v>
      </c>
      <c r="L246" s="50">
        <f>J246/درآمد!$F$13</f>
        <v>0</v>
      </c>
      <c r="M246" s="42">
        <v>0</v>
      </c>
      <c r="N246" s="42">
        <v>0</v>
      </c>
      <c r="P246" s="42">
        <v>0</v>
      </c>
      <c r="R246" s="44">
        <v>13940485</v>
      </c>
      <c r="T246" s="42">
        <f t="shared" si="7"/>
        <v>13940485</v>
      </c>
      <c r="V246" s="50">
        <f>T246/درآمد!$F$13</f>
        <v>9.7279431642611876E-6</v>
      </c>
      <c r="X246" s="20"/>
    </row>
    <row r="247" spans="1:24" ht="21.75" customHeight="1">
      <c r="A247" s="7" t="s">
        <v>537</v>
      </c>
      <c r="B247" s="7"/>
      <c r="D247" s="42">
        <v>0</v>
      </c>
      <c r="F247" s="42">
        <v>0</v>
      </c>
      <c r="H247" s="42">
        <v>0</v>
      </c>
      <c r="J247" s="42">
        <f t="shared" si="6"/>
        <v>0</v>
      </c>
      <c r="L247" s="50">
        <f>J247/درآمد!$F$13</f>
        <v>0</v>
      </c>
      <c r="M247" s="42">
        <v>0</v>
      </c>
      <c r="N247" s="42">
        <v>0</v>
      </c>
      <c r="P247" s="42">
        <v>0</v>
      </c>
      <c r="R247" s="44">
        <v>70825</v>
      </c>
      <c r="T247" s="42">
        <f t="shared" si="7"/>
        <v>70825</v>
      </c>
      <c r="V247" s="50">
        <f>T247/درآمد!$F$13</f>
        <v>4.9423070618332047E-8</v>
      </c>
      <c r="X247" s="20"/>
    </row>
    <row r="248" spans="1:24" ht="21.75" customHeight="1">
      <c r="A248" s="7" t="s">
        <v>538</v>
      </c>
      <c r="B248" s="7"/>
      <c r="D248" s="42">
        <v>0</v>
      </c>
      <c r="F248" s="42">
        <v>0</v>
      </c>
      <c r="H248" s="42">
        <v>0</v>
      </c>
      <c r="J248" s="42">
        <f t="shared" si="6"/>
        <v>0</v>
      </c>
      <c r="L248" s="50">
        <f>J248/درآمد!$F$13</f>
        <v>0</v>
      </c>
      <c r="M248" s="42">
        <v>0</v>
      </c>
      <c r="N248" s="42">
        <v>0</v>
      </c>
      <c r="P248" s="42">
        <v>0</v>
      </c>
      <c r="R248" s="44">
        <v>862426826</v>
      </c>
      <c r="T248" s="42">
        <f t="shared" si="7"/>
        <v>862426826</v>
      </c>
      <c r="V248" s="50">
        <f>T248/درآمد!$F$13</f>
        <v>6.0181831167726034E-4</v>
      </c>
      <c r="X248" s="20"/>
    </row>
    <row r="249" spans="1:24" ht="21.75" customHeight="1">
      <c r="A249" s="7" t="s">
        <v>539</v>
      </c>
      <c r="B249" s="7"/>
      <c r="D249" s="42">
        <v>0</v>
      </c>
      <c r="F249" s="42">
        <v>0</v>
      </c>
      <c r="H249" s="42">
        <v>0</v>
      </c>
      <c r="J249" s="42">
        <f t="shared" si="6"/>
        <v>0</v>
      </c>
      <c r="L249" s="50">
        <f>J249/درآمد!$F$13</f>
        <v>0</v>
      </c>
      <c r="M249" s="42">
        <v>0</v>
      </c>
      <c r="N249" s="42">
        <v>0</v>
      </c>
      <c r="P249" s="42">
        <v>0</v>
      </c>
      <c r="R249" s="44">
        <v>64655486</v>
      </c>
      <c r="T249" s="42">
        <f t="shared" si="7"/>
        <v>64655486</v>
      </c>
      <c r="V249" s="50">
        <f>T249/درآمد!$F$13</f>
        <v>4.5117863048931578E-5</v>
      </c>
      <c r="X249" s="20"/>
    </row>
    <row r="250" spans="1:24" ht="21.75" customHeight="1">
      <c r="A250" s="7" t="s">
        <v>540</v>
      </c>
      <c r="B250" s="7"/>
      <c r="D250" s="42">
        <v>0</v>
      </c>
      <c r="F250" s="42">
        <v>0</v>
      </c>
      <c r="H250" s="42">
        <v>0</v>
      </c>
      <c r="J250" s="42">
        <f t="shared" si="6"/>
        <v>0</v>
      </c>
      <c r="L250" s="50">
        <f>J250/درآمد!$F$13</f>
        <v>0</v>
      </c>
      <c r="M250" s="42">
        <v>0</v>
      </c>
      <c r="N250" s="42">
        <v>0</v>
      </c>
      <c r="P250" s="42">
        <v>0</v>
      </c>
      <c r="R250" s="44">
        <v>961911776</v>
      </c>
      <c r="T250" s="42">
        <f t="shared" si="7"/>
        <v>961911776</v>
      </c>
      <c r="V250" s="50">
        <f>T250/درآمد!$F$13</f>
        <v>6.7124085610805785E-4</v>
      </c>
      <c r="X250" s="20"/>
    </row>
    <row r="251" spans="1:24" ht="21.75" customHeight="1">
      <c r="A251" s="7" t="s">
        <v>541</v>
      </c>
      <c r="B251" s="7"/>
      <c r="D251" s="42">
        <v>0</v>
      </c>
      <c r="F251" s="42">
        <v>0</v>
      </c>
      <c r="H251" s="42">
        <v>0</v>
      </c>
      <c r="J251" s="42">
        <f t="shared" si="6"/>
        <v>0</v>
      </c>
      <c r="L251" s="50">
        <f>J251/درآمد!$F$13</f>
        <v>0</v>
      </c>
      <c r="M251" s="42">
        <v>0</v>
      </c>
      <c r="N251" s="42">
        <v>0</v>
      </c>
      <c r="P251" s="42">
        <v>0</v>
      </c>
      <c r="R251" s="44">
        <v>21420000</v>
      </c>
      <c r="T251" s="42">
        <f t="shared" si="7"/>
        <v>21420000</v>
      </c>
      <c r="V251" s="50">
        <f>T251/درآمد!$F$13</f>
        <v>1.4947295060284822E-5</v>
      </c>
      <c r="X251" s="20"/>
    </row>
    <row r="252" spans="1:24" ht="21.75" customHeight="1">
      <c r="A252" s="7" t="s">
        <v>542</v>
      </c>
      <c r="B252" s="7"/>
      <c r="D252" s="42">
        <v>0</v>
      </c>
      <c r="F252" s="42">
        <v>0</v>
      </c>
      <c r="H252" s="42">
        <v>0</v>
      </c>
      <c r="J252" s="42">
        <f t="shared" si="6"/>
        <v>0</v>
      </c>
      <c r="L252" s="50">
        <f>J252/درآمد!$F$13</f>
        <v>0</v>
      </c>
      <c r="M252" s="42">
        <v>0</v>
      </c>
      <c r="N252" s="42">
        <v>0</v>
      </c>
      <c r="P252" s="42">
        <v>0</v>
      </c>
      <c r="R252" s="44">
        <v>309810148</v>
      </c>
      <c r="T252" s="42">
        <f t="shared" si="7"/>
        <v>309810148</v>
      </c>
      <c r="V252" s="50">
        <f>T252/درآمد!$F$13</f>
        <v>2.1619158239152706E-4</v>
      </c>
      <c r="X252" s="20"/>
    </row>
    <row r="253" spans="1:24" ht="21.75" customHeight="1">
      <c r="A253" s="7" t="s">
        <v>543</v>
      </c>
      <c r="B253" s="7"/>
      <c r="D253" s="42">
        <v>0</v>
      </c>
      <c r="F253" s="42">
        <v>0</v>
      </c>
      <c r="H253" s="42">
        <v>0</v>
      </c>
      <c r="J253" s="42">
        <f t="shared" si="6"/>
        <v>0</v>
      </c>
      <c r="L253" s="50">
        <f>J253/درآمد!$F$13</f>
        <v>0</v>
      </c>
      <c r="M253" s="42">
        <v>0</v>
      </c>
      <c r="N253" s="42">
        <v>0</v>
      </c>
      <c r="P253" s="42">
        <v>0</v>
      </c>
      <c r="R253" s="44">
        <v>-11200013</v>
      </c>
      <c r="T253" s="42">
        <f t="shared" si="7"/>
        <v>-11200013</v>
      </c>
      <c r="V253" s="50">
        <f>T253/درآمد!$F$13</f>
        <v>-7.8155881881431267E-6</v>
      </c>
      <c r="X253" s="20"/>
    </row>
    <row r="254" spans="1:24" ht="21.75" customHeight="1">
      <c r="A254" s="7" t="s">
        <v>544</v>
      </c>
      <c r="B254" s="7"/>
      <c r="D254" s="42">
        <v>0</v>
      </c>
      <c r="F254" s="42">
        <v>0</v>
      </c>
      <c r="H254" s="42">
        <v>0</v>
      </c>
      <c r="J254" s="42">
        <f t="shared" si="6"/>
        <v>0</v>
      </c>
      <c r="L254" s="50">
        <f>J254/درآمد!$F$13</f>
        <v>0</v>
      </c>
      <c r="M254" s="42">
        <v>0</v>
      </c>
      <c r="N254" s="42">
        <v>0</v>
      </c>
      <c r="P254" s="42">
        <v>0</v>
      </c>
      <c r="R254" s="44">
        <v>-18815035</v>
      </c>
      <c r="T254" s="42">
        <f t="shared" si="7"/>
        <v>-18815035</v>
      </c>
      <c r="V254" s="50">
        <f>T254/درآمد!$F$13</f>
        <v>-1.3129499519821944E-5</v>
      </c>
      <c r="X254" s="20"/>
    </row>
    <row r="255" spans="1:24" ht="21.75" customHeight="1">
      <c r="A255" s="7" t="s">
        <v>545</v>
      </c>
      <c r="B255" s="7"/>
      <c r="D255" s="42">
        <v>0</v>
      </c>
      <c r="F255" s="42">
        <v>0</v>
      </c>
      <c r="H255" s="42">
        <v>0</v>
      </c>
      <c r="J255" s="42">
        <f t="shared" si="6"/>
        <v>0</v>
      </c>
      <c r="L255" s="50">
        <f>J255/درآمد!$F$13</f>
        <v>0</v>
      </c>
      <c r="M255" s="42">
        <v>0</v>
      </c>
      <c r="N255" s="42">
        <v>0</v>
      </c>
      <c r="P255" s="42">
        <v>0</v>
      </c>
      <c r="R255" s="44">
        <v>-23555941</v>
      </c>
      <c r="T255" s="42">
        <f t="shared" si="7"/>
        <v>-23555941</v>
      </c>
      <c r="V255" s="50">
        <f>T255/درآمد!$F$13</f>
        <v>-1.6437796477575197E-5</v>
      </c>
      <c r="X255" s="20"/>
    </row>
    <row r="256" spans="1:24" ht="21.75" customHeight="1">
      <c r="A256" s="7" t="s">
        <v>546</v>
      </c>
      <c r="B256" s="7"/>
      <c r="D256" s="42">
        <v>0</v>
      </c>
      <c r="F256" s="42">
        <v>0</v>
      </c>
      <c r="H256" s="42">
        <v>0</v>
      </c>
      <c r="J256" s="42">
        <f t="shared" si="6"/>
        <v>0</v>
      </c>
      <c r="L256" s="50">
        <f>J256/درآمد!$F$13</f>
        <v>0</v>
      </c>
      <c r="M256" s="42">
        <v>0</v>
      </c>
      <c r="N256" s="42">
        <v>0</v>
      </c>
      <c r="P256" s="42">
        <v>0</v>
      </c>
      <c r="R256" s="44">
        <v>-5784047</v>
      </c>
      <c r="T256" s="42">
        <f t="shared" si="7"/>
        <v>-5784047</v>
      </c>
      <c r="V256" s="50">
        <f>T256/درآمد!$F$13</f>
        <v>-4.0362211555347922E-6</v>
      </c>
      <c r="X256" s="20"/>
    </row>
    <row r="257" spans="1:24" ht="21.75" customHeight="1">
      <c r="A257" s="7" t="s">
        <v>547</v>
      </c>
      <c r="B257" s="7"/>
      <c r="D257" s="42">
        <v>0</v>
      </c>
      <c r="F257" s="42">
        <v>0</v>
      </c>
      <c r="H257" s="42">
        <v>0</v>
      </c>
      <c r="J257" s="42">
        <f t="shared" si="6"/>
        <v>0</v>
      </c>
      <c r="L257" s="50">
        <f>J257/درآمد!$F$13</f>
        <v>0</v>
      </c>
      <c r="M257" s="42">
        <v>0</v>
      </c>
      <c r="N257" s="42">
        <v>0</v>
      </c>
      <c r="P257" s="42">
        <v>0</v>
      </c>
      <c r="R257" s="44">
        <v>64773571</v>
      </c>
      <c r="T257" s="42">
        <f t="shared" si="7"/>
        <v>64773571</v>
      </c>
      <c r="V257" s="50">
        <f>T257/درآمد!$F$13</f>
        <v>4.5200265072143239E-5</v>
      </c>
      <c r="X257" s="20"/>
    </row>
    <row r="258" spans="1:24" ht="21.75" customHeight="1">
      <c r="A258" s="7" t="s">
        <v>548</v>
      </c>
      <c r="B258" s="7"/>
      <c r="D258" s="42">
        <v>0</v>
      </c>
      <c r="F258" s="42">
        <v>0</v>
      </c>
      <c r="H258" s="42">
        <v>0</v>
      </c>
      <c r="J258" s="42">
        <f t="shared" si="6"/>
        <v>0</v>
      </c>
      <c r="L258" s="50">
        <f>J258/درآمد!$F$13</f>
        <v>0</v>
      </c>
      <c r="M258" s="42">
        <v>0</v>
      </c>
      <c r="N258" s="42">
        <v>0</v>
      </c>
      <c r="P258" s="42">
        <v>0</v>
      </c>
      <c r="R258" s="44">
        <v>-7514179</v>
      </c>
      <c r="T258" s="42">
        <f t="shared" si="7"/>
        <v>-7514179</v>
      </c>
      <c r="V258" s="50">
        <f>T258/درآمد!$F$13</f>
        <v>-5.2435411133891661E-6</v>
      </c>
      <c r="X258" s="20"/>
    </row>
    <row r="259" spans="1:24" ht="21.75" customHeight="1">
      <c r="A259" s="7" t="s">
        <v>549</v>
      </c>
      <c r="B259" s="7"/>
      <c r="D259" s="42">
        <v>0</v>
      </c>
      <c r="F259" s="42">
        <v>0</v>
      </c>
      <c r="H259" s="42">
        <v>0</v>
      </c>
      <c r="J259" s="42">
        <f t="shared" si="6"/>
        <v>0</v>
      </c>
      <c r="L259" s="50">
        <f>J259/درآمد!$F$13</f>
        <v>0</v>
      </c>
      <c r="M259" s="42">
        <v>0</v>
      </c>
      <c r="N259" s="42">
        <v>0</v>
      </c>
      <c r="P259" s="42">
        <v>0</v>
      </c>
      <c r="R259" s="44">
        <v>4754305525</v>
      </c>
      <c r="T259" s="42">
        <f t="shared" si="7"/>
        <v>4754305525</v>
      </c>
      <c r="V259" s="50">
        <f>T259/درآمد!$F$13</f>
        <v>3.3176474084461874E-3</v>
      </c>
      <c r="X259" s="20"/>
    </row>
    <row r="260" spans="1:24" ht="21.75" customHeight="1">
      <c r="A260" s="7" t="s">
        <v>550</v>
      </c>
      <c r="B260" s="7"/>
      <c r="D260" s="42">
        <v>0</v>
      </c>
      <c r="F260" s="42">
        <v>0</v>
      </c>
      <c r="H260" s="42">
        <v>0</v>
      </c>
      <c r="J260" s="42">
        <f t="shared" si="6"/>
        <v>0</v>
      </c>
      <c r="L260" s="50">
        <f>J260/درآمد!$F$13</f>
        <v>0</v>
      </c>
      <c r="M260" s="42">
        <v>0</v>
      </c>
      <c r="N260" s="42">
        <v>0</v>
      </c>
      <c r="P260" s="42">
        <v>0</v>
      </c>
      <c r="R260" s="44">
        <v>4455456226</v>
      </c>
      <c r="T260" s="42">
        <f t="shared" si="7"/>
        <v>4455456226</v>
      </c>
      <c r="V260" s="50">
        <f>T260/درآمد!$F$13</f>
        <v>3.1091045209246057E-3</v>
      </c>
      <c r="X260" s="20"/>
    </row>
    <row r="261" spans="1:24" ht="21.75" customHeight="1">
      <c r="A261" s="7" t="s">
        <v>551</v>
      </c>
      <c r="B261" s="7"/>
      <c r="D261" s="42">
        <v>0</v>
      </c>
      <c r="F261" s="42">
        <v>0</v>
      </c>
      <c r="H261" s="42">
        <v>0</v>
      </c>
      <c r="J261" s="42">
        <f t="shared" si="6"/>
        <v>0</v>
      </c>
      <c r="L261" s="50">
        <f>J261/درآمد!$F$13</f>
        <v>0</v>
      </c>
      <c r="M261" s="42">
        <v>0</v>
      </c>
      <c r="N261" s="42">
        <v>0</v>
      </c>
      <c r="P261" s="42">
        <v>0</v>
      </c>
      <c r="R261" s="44">
        <v>398692065</v>
      </c>
      <c r="T261" s="42">
        <f t="shared" si="7"/>
        <v>398692065</v>
      </c>
      <c r="V261" s="50">
        <f>T261/درآمد!$F$13</f>
        <v>2.7821512295748155E-4</v>
      </c>
      <c r="X261" s="20"/>
    </row>
    <row r="262" spans="1:24" ht="21.75" customHeight="1">
      <c r="A262" s="7" t="s">
        <v>552</v>
      </c>
      <c r="B262" s="7"/>
      <c r="D262" s="42">
        <v>0</v>
      </c>
      <c r="F262" s="42">
        <v>0</v>
      </c>
      <c r="H262" s="42">
        <v>0</v>
      </c>
      <c r="J262" s="42">
        <f t="shared" si="6"/>
        <v>0</v>
      </c>
      <c r="L262" s="50">
        <f>J262/درآمد!$F$13</f>
        <v>0</v>
      </c>
      <c r="M262" s="42">
        <v>0</v>
      </c>
      <c r="N262" s="42">
        <v>0</v>
      </c>
      <c r="P262" s="42">
        <v>0</v>
      </c>
      <c r="R262" s="44">
        <v>840019999</v>
      </c>
      <c r="T262" s="42">
        <f t="shared" si="7"/>
        <v>840019999</v>
      </c>
      <c r="V262" s="50">
        <f>T262/درآمد!$F$13</f>
        <v>5.8618238943011953E-4</v>
      </c>
      <c r="X262" s="20"/>
    </row>
    <row r="263" spans="1:24" ht="21.75" customHeight="1">
      <c r="A263" s="7" t="s">
        <v>553</v>
      </c>
      <c r="B263" s="7"/>
      <c r="D263" s="42">
        <v>0</v>
      </c>
      <c r="F263" s="42">
        <v>0</v>
      </c>
      <c r="H263" s="42">
        <v>702913</v>
      </c>
      <c r="J263" s="42">
        <f t="shared" si="6"/>
        <v>702913</v>
      </c>
      <c r="L263" s="50">
        <f>J263/درآمد!$F$13</f>
        <v>4.9050644317040077E-7</v>
      </c>
      <c r="M263" s="42">
        <v>0</v>
      </c>
      <c r="N263" s="42">
        <v>0</v>
      </c>
      <c r="P263" s="42">
        <v>0</v>
      </c>
      <c r="R263" s="44">
        <v>-1148802715</v>
      </c>
      <c r="T263" s="42">
        <f t="shared" si="7"/>
        <v>-1148802715</v>
      </c>
      <c r="V263" s="50">
        <f>T263/درآمد!$F$13</f>
        <v>-8.0165700967139552E-4</v>
      </c>
      <c r="X263" s="20"/>
    </row>
    <row r="264" spans="1:24" ht="21.75" customHeight="1">
      <c r="A264" s="7" t="s">
        <v>554</v>
      </c>
      <c r="B264" s="7"/>
      <c r="D264" s="42">
        <v>0</v>
      </c>
      <c r="F264" s="42">
        <v>0</v>
      </c>
      <c r="H264" s="42">
        <v>0</v>
      </c>
      <c r="J264" s="42">
        <f t="shared" si="6"/>
        <v>0</v>
      </c>
      <c r="L264" s="50">
        <f>J264/درآمد!$F$13</f>
        <v>0</v>
      </c>
      <c r="M264" s="42">
        <v>0</v>
      </c>
      <c r="N264" s="42">
        <v>0</v>
      </c>
      <c r="P264" s="42">
        <v>0</v>
      </c>
      <c r="R264" s="44">
        <v>-10959068614</v>
      </c>
      <c r="T264" s="42">
        <f t="shared" si="7"/>
        <v>-10959068614</v>
      </c>
      <c r="V264" s="50">
        <f>T264/درآمد!$F$13</f>
        <v>-7.6474524817630547E-3</v>
      </c>
      <c r="X264" s="20"/>
    </row>
    <row r="265" spans="1:24" ht="21.75" customHeight="1">
      <c r="A265" s="7" t="s">
        <v>555</v>
      </c>
      <c r="B265" s="7"/>
      <c r="D265" s="42">
        <v>0</v>
      </c>
      <c r="F265" s="42">
        <v>0</v>
      </c>
      <c r="H265" s="42">
        <v>0</v>
      </c>
      <c r="J265" s="42">
        <f t="shared" si="6"/>
        <v>0</v>
      </c>
      <c r="L265" s="50">
        <f>J265/درآمد!$F$13</f>
        <v>0</v>
      </c>
      <c r="M265" s="42">
        <v>0</v>
      </c>
      <c r="N265" s="42">
        <v>0</v>
      </c>
      <c r="P265" s="42">
        <v>0</v>
      </c>
      <c r="R265" s="44">
        <v>1329754370</v>
      </c>
      <c r="T265" s="42">
        <f t="shared" si="7"/>
        <v>1329754370</v>
      </c>
      <c r="V265" s="50">
        <f>T265/درآمد!$F$13</f>
        <v>9.2792861466354593E-4</v>
      </c>
      <c r="X265" s="20"/>
    </row>
    <row r="266" spans="1:24" ht="21.75" customHeight="1">
      <c r="A266" s="7" t="s">
        <v>556</v>
      </c>
      <c r="B266" s="7"/>
      <c r="D266" s="42">
        <v>0</v>
      </c>
      <c r="F266" s="42">
        <v>0</v>
      </c>
      <c r="H266" s="42">
        <v>0</v>
      </c>
      <c r="J266" s="42">
        <f t="shared" ref="J266:J329" si="8">D266+F266+H266</f>
        <v>0</v>
      </c>
      <c r="L266" s="50">
        <f>J266/درآمد!$F$13</f>
        <v>0</v>
      </c>
      <c r="M266" s="42">
        <v>0</v>
      </c>
      <c r="N266" s="42">
        <v>0</v>
      </c>
      <c r="P266" s="42">
        <v>0</v>
      </c>
      <c r="R266" s="44">
        <v>-4458759314</v>
      </c>
      <c r="T266" s="42">
        <f t="shared" ref="T266:T329" si="9">N266+P266+R266</f>
        <v>-4458759314</v>
      </c>
      <c r="V266" s="50">
        <f>T266/درآمد!$F$13</f>
        <v>-3.1114094803525276E-3</v>
      </c>
      <c r="X266" s="20"/>
    </row>
    <row r="267" spans="1:24" ht="21.75" customHeight="1">
      <c r="A267" s="7" t="s">
        <v>557</v>
      </c>
      <c r="B267" s="7"/>
      <c r="D267" s="42">
        <v>0</v>
      </c>
      <c r="F267" s="42">
        <v>0</v>
      </c>
      <c r="H267" s="42">
        <v>0</v>
      </c>
      <c r="J267" s="42">
        <f t="shared" si="8"/>
        <v>0</v>
      </c>
      <c r="L267" s="50">
        <f>J267/درآمد!$F$13</f>
        <v>0</v>
      </c>
      <c r="M267" s="42">
        <v>0</v>
      </c>
      <c r="N267" s="42">
        <v>0</v>
      </c>
      <c r="P267" s="42">
        <v>0</v>
      </c>
      <c r="R267" s="44">
        <v>49016471</v>
      </c>
      <c r="T267" s="42">
        <f t="shared" si="9"/>
        <v>49016471</v>
      </c>
      <c r="V267" s="50">
        <f>T267/درآمد!$F$13</f>
        <v>3.4204652420676667E-5</v>
      </c>
      <c r="X267" s="20"/>
    </row>
    <row r="268" spans="1:24" ht="21.75" customHeight="1">
      <c r="A268" s="7" t="s">
        <v>558</v>
      </c>
      <c r="B268" s="7"/>
      <c r="D268" s="42">
        <v>0</v>
      </c>
      <c r="F268" s="42">
        <v>0</v>
      </c>
      <c r="H268" s="42">
        <v>0</v>
      </c>
      <c r="J268" s="42">
        <f t="shared" si="8"/>
        <v>0</v>
      </c>
      <c r="L268" s="50">
        <f>J268/درآمد!$F$13</f>
        <v>0</v>
      </c>
      <c r="M268" s="42">
        <v>0</v>
      </c>
      <c r="N268" s="42">
        <v>0</v>
      </c>
      <c r="P268" s="42">
        <v>0</v>
      </c>
      <c r="R268" s="44">
        <v>602258</v>
      </c>
      <c r="T268" s="42">
        <f t="shared" si="9"/>
        <v>602258</v>
      </c>
      <c r="V268" s="50">
        <f>T268/درآمد!$F$13</f>
        <v>4.2026741495877759E-7</v>
      </c>
      <c r="X268" s="20"/>
    </row>
    <row r="269" spans="1:24" ht="21.75" customHeight="1">
      <c r="A269" s="7" t="s">
        <v>559</v>
      </c>
      <c r="B269" s="7"/>
      <c r="D269" s="42">
        <v>0</v>
      </c>
      <c r="F269" s="42">
        <v>0</v>
      </c>
      <c r="H269" s="42">
        <v>0</v>
      </c>
      <c r="J269" s="42">
        <f t="shared" si="8"/>
        <v>0</v>
      </c>
      <c r="L269" s="50">
        <f>J269/درآمد!$F$13</f>
        <v>0</v>
      </c>
      <c r="M269" s="42">
        <v>0</v>
      </c>
      <c r="N269" s="42">
        <v>0</v>
      </c>
      <c r="P269" s="42">
        <v>0</v>
      </c>
      <c r="R269" s="44">
        <v>26220785</v>
      </c>
      <c r="T269" s="42">
        <f t="shared" si="9"/>
        <v>26220785</v>
      </c>
      <c r="V269" s="50">
        <f>T269/درآمد!$F$13</f>
        <v>1.8297376755709165E-5</v>
      </c>
      <c r="X269" s="20"/>
    </row>
    <row r="270" spans="1:24" ht="21.75" customHeight="1">
      <c r="A270" s="7" t="s">
        <v>560</v>
      </c>
      <c r="B270" s="7"/>
      <c r="D270" s="42">
        <v>0</v>
      </c>
      <c r="F270" s="42">
        <v>0</v>
      </c>
      <c r="H270" s="42">
        <v>0</v>
      </c>
      <c r="J270" s="42">
        <f t="shared" si="8"/>
        <v>0</v>
      </c>
      <c r="L270" s="50">
        <f>J270/درآمد!$F$13</f>
        <v>0</v>
      </c>
      <c r="M270" s="42">
        <v>0</v>
      </c>
      <c r="N270" s="42">
        <v>0</v>
      </c>
      <c r="P270" s="42">
        <v>0</v>
      </c>
      <c r="R270" s="44">
        <v>38230855</v>
      </c>
      <c r="T270" s="42">
        <f t="shared" si="9"/>
        <v>38230855</v>
      </c>
      <c r="V270" s="50">
        <f>T270/درآمد!$F$13</f>
        <v>2.6678238566384933E-5</v>
      </c>
      <c r="X270" s="20"/>
    </row>
    <row r="271" spans="1:24" ht="21.75" customHeight="1">
      <c r="A271" s="7" t="s">
        <v>561</v>
      </c>
      <c r="B271" s="7"/>
      <c r="D271" s="42">
        <v>0</v>
      </c>
      <c r="F271" s="42">
        <v>0</v>
      </c>
      <c r="H271" s="42">
        <v>0</v>
      </c>
      <c r="J271" s="42">
        <f t="shared" si="8"/>
        <v>0</v>
      </c>
      <c r="L271" s="50">
        <f>J271/درآمد!$F$13</f>
        <v>0</v>
      </c>
      <c r="M271" s="42">
        <v>0</v>
      </c>
      <c r="N271" s="42">
        <v>0</v>
      </c>
      <c r="P271" s="42">
        <v>0</v>
      </c>
      <c r="R271" s="44">
        <v>27150281</v>
      </c>
      <c r="T271" s="42">
        <f t="shared" si="9"/>
        <v>27150281</v>
      </c>
      <c r="V271" s="50">
        <f>T271/درآمد!$F$13</f>
        <v>1.8945997249143083E-5</v>
      </c>
      <c r="X271" s="20"/>
    </row>
    <row r="272" spans="1:24" ht="21.75" customHeight="1">
      <c r="A272" s="7" t="s">
        <v>562</v>
      </c>
      <c r="B272" s="7"/>
      <c r="D272" s="42">
        <v>0</v>
      </c>
      <c r="F272" s="42">
        <v>0</v>
      </c>
      <c r="H272" s="42">
        <v>0</v>
      </c>
      <c r="J272" s="42">
        <f t="shared" si="8"/>
        <v>0</v>
      </c>
      <c r="L272" s="50">
        <f>J272/درآمد!$F$13</f>
        <v>0</v>
      </c>
      <c r="M272" s="42">
        <v>0</v>
      </c>
      <c r="N272" s="42">
        <v>0</v>
      </c>
      <c r="P272" s="42">
        <v>0</v>
      </c>
      <c r="R272" s="44">
        <v>96399121</v>
      </c>
      <c r="T272" s="42">
        <f t="shared" si="9"/>
        <v>96399121</v>
      </c>
      <c r="V272" s="50">
        <f>T272/درآمد!$F$13</f>
        <v>6.7269192583524685E-5</v>
      </c>
      <c r="X272" s="20"/>
    </row>
    <row r="273" spans="1:24" ht="21.75" customHeight="1">
      <c r="A273" s="7" t="s">
        <v>563</v>
      </c>
      <c r="B273" s="7"/>
      <c r="D273" s="42">
        <v>0</v>
      </c>
      <c r="F273" s="42">
        <v>0</v>
      </c>
      <c r="H273" s="42">
        <v>0</v>
      </c>
      <c r="J273" s="42">
        <f t="shared" si="8"/>
        <v>0</v>
      </c>
      <c r="L273" s="50">
        <f>J273/درآمد!$F$13</f>
        <v>0</v>
      </c>
      <c r="M273" s="42">
        <v>0</v>
      </c>
      <c r="N273" s="42">
        <v>0</v>
      </c>
      <c r="P273" s="42">
        <v>0</v>
      </c>
      <c r="R273" s="44">
        <v>18965168767</v>
      </c>
      <c r="T273" s="42">
        <f t="shared" si="9"/>
        <v>18965168767</v>
      </c>
      <c r="V273" s="50">
        <f>T273/درآمد!$F$13</f>
        <v>1.3234265799647389E-2</v>
      </c>
      <c r="X273" s="20"/>
    </row>
    <row r="274" spans="1:24" ht="21.75" customHeight="1">
      <c r="A274" s="7" t="s">
        <v>564</v>
      </c>
      <c r="B274" s="7"/>
      <c r="D274" s="42">
        <v>0</v>
      </c>
      <c r="F274" s="42">
        <v>0</v>
      </c>
      <c r="H274" s="42">
        <v>0</v>
      </c>
      <c r="J274" s="42">
        <f t="shared" si="8"/>
        <v>0</v>
      </c>
      <c r="L274" s="50">
        <f>J274/درآمد!$F$13</f>
        <v>0</v>
      </c>
      <c r="M274" s="42">
        <v>0</v>
      </c>
      <c r="N274" s="42">
        <v>0</v>
      </c>
      <c r="P274" s="42">
        <v>0</v>
      </c>
      <c r="R274" s="44">
        <v>5772919295</v>
      </c>
      <c r="T274" s="42">
        <f t="shared" si="9"/>
        <v>5772919295</v>
      </c>
      <c r="V274" s="50">
        <f>T274/درآمد!$F$13</f>
        <v>4.0284560252836802E-3</v>
      </c>
      <c r="X274" s="20"/>
    </row>
    <row r="275" spans="1:24" ht="21.75" customHeight="1">
      <c r="A275" s="7" t="s">
        <v>565</v>
      </c>
      <c r="B275" s="7"/>
      <c r="D275" s="42">
        <v>0</v>
      </c>
      <c r="F275" s="42">
        <v>0</v>
      </c>
      <c r="H275" s="42">
        <v>0</v>
      </c>
      <c r="J275" s="42">
        <f t="shared" si="8"/>
        <v>0</v>
      </c>
      <c r="L275" s="50">
        <f>J275/درآمد!$F$13</f>
        <v>0</v>
      </c>
      <c r="M275" s="42">
        <v>0</v>
      </c>
      <c r="N275" s="42">
        <v>0</v>
      </c>
      <c r="P275" s="42">
        <v>0</v>
      </c>
      <c r="R275" s="44">
        <v>6988676296</v>
      </c>
      <c r="T275" s="42">
        <f t="shared" si="9"/>
        <v>6988676296</v>
      </c>
      <c r="V275" s="50">
        <f>T275/درآمد!$F$13</f>
        <v>4.8768350456176671E-3</v>
      </c>
      <c r="X275" s="20"/>
    </row>
    <row r="276" spans="1:24" ht="21.75" customHeight="1">
      <c r="A276" s="7" t="s">
        <v>566</v>
      </c>
      <c r="B276" s="7"/>
      <c r="D276" s="42">
        <v>0</v>
      </c>
      <c r="F276" s="42">
        <v>0</v>
      </c>
      <c r="H276" s="42">
        <v>0</v>
      </c>
      <c r="J276" s="42">
        <f t="shared" si="8"/>
        <v>0</v>
      </c>
      <c r="L276" s="50">
        <f>J276/درآمد!$F$13</f>
        <v>0</v>
      </c>
      <c r="M276" s="42">
        <v>0</v>
      </c>
      <c r="N276" s="42">
        <v>0</v>
      </c>
      <c r="P276" s="42">
        <v>0</v>
      </c>
      <c r="R276" s="44">
        <v>1782020640</v>
      </c>
      <c r="T276" s="42">
        <f t="shared" si="9"/>
        <v>1782020640</v>
      </c>
      <c r="V276" s="50">
        <f>T276/درآمد!$F$13</f>
        <v>1.2435288659942854E-3</v>
      </c>
      <c r="X276" s="20"/>
    </row>
    <row r="277" spans="1:24" ht="21.75" customHeight="1">
      <c r="A277" s="7" t="s">
        <v>567</v>
      </c>
      <c r="B277" s="7"/>
      <c r="D277" s="42">
        <v>0</v>
      </c>
      <c r="F277" s="42">
        <v>0</v>
      </c>
      <c r="H277" s="42">
        <v>0</v>
      </c>
      <c r="J277" s="42">
        <f t="shared" si="8"/>
        <v>0</v>
      </c>
      <c r="L277" s="50">
        <f>J277/درآمد!$F$13</f>
        <v>0</v>
      </c>
      <c r="M277" s="42">
        <v>0</v>
      </c>
      <c r="N277" s="42">
        <v>0</v>
      </c>
      <c r="P277" s="42">
        <v>0</v>
      </c>
      <c r="R277" s="44">
        <v>10526066</v>
      </c>
      <c r="T277" s="42">
        <f t="shared" si="9"/>
        <v>10526066</v>
      </c>
      <c r="V277" s="50">
        <f>T277/درآمد!$F$13</f>
        <v>7.3452947864627453E-6</v>
      </c>
      <c r="X277" s="20"/>
    </row>
    <row r="278" spans="1:24" ht="21.75" customHeight="1">
      <c r="A278" s="7" t="s">
        <v>568</v>
      </c>
      <c r="B278" s="7"/>
      <c r="D278" s="42">
        <v>0</v>
      </c>
      <c r="F278" s="42">
        <v>0</v>
      </c>
      <c r="H278" s="42">
        <v>0</v>
      </c>
      <c r="J278" s="42">
        <f t="shared" si="8"/>
        <v>0</v>
      </c>
      <c r="L278" s="50">
        <f>J278/درآمد!$F$13</f>
        <v>0</v>
      </c>
      <c r="M278" s="42">
        <v>0</v>
      </c>
      <c r="N278" s="42">
        <v>0</v>
      </c>
      <c r="P278" s="42">
        <v>0</v>
      </c>
      <c r="R278" s="44">
        <v>7825220</v>
      </c>
      <c r="T278" s="42">
        <f t="shared" si="9"/>
        <v>7825220</v>
      </c>
      <c r="V278" s="50">
        <f>T278/درآمد!$F$13</f>
        <v>5.4605916083866476E-6</v>
      </c>
      <c r="X278" s="20"/>
    </row>
    <row r="279" spans="1:24" ht="21.75" customHeight="1">
      <c r="A279" s="7" t="s">
        <v>569</v>
      </c>
      <c r="B279" s="7"/>
      <c r="D279" s="42">
        <v>0</v>
      </c>
      <c r="F279" s="42">
        <v>0</v>
      </c>
      <c r="H279" s="42">
        <v>0</v>
      </c>
      <c r="J279" s="42">
        <f t="shared" si="8"/>
        <v>0</v>
      </c>
      <c r="L279" s="50">
        <f>J279/درآمد!$F$13</f>
        <v>0</v>
      </c>
      <c r="M279" s="42">
        <v>0</v>
      </c>
      <c r="N279" s="42">
        <v>0</v>
      </c>
      <c r="P279" s="42">
        <v>0</v>
      </c>
      <c r="R279" s="44">
        <v>2298409</v>
      </c>
      <c r="T279" s="42">
        <f t="shared" si="9"/>
        <v>2298409</v>
      </c>
      <c r="V279" s="50">
        <f>T279/درآمد!$F$13</f>
        <v>1.6038747662098121E-6</v>
      </c>
      <c r="X279" s="20"/>
    </row>
    <row r="280" spans="1:24" ht="21.75" customHeight="1">
      <c r="A280" s="7" t="s">
        <v>570</v>
      </c>
      <c r="B280" s="7"/>
      <c r="D280" s="42">
        <v>0</v>
      </c>
      <c r="F280" s="42">
        <v>0</v>
      </c>
      <c r="H280" s="42">
        <v>0</v>
      </c>
      <c r="J280" s="42">
        <f t="shared" si="8"/>
        <v>0</v>
      </c>
      <c r="L280" s="50">
        <f>J280/درآمد!$F$13</f>
        <v>0</v>
      </c>
      <c r="M280" s="42">
        <v>0</v>
      </c>
      <c r="N280" s="42">
        <v>0</v>
      </c>
      <c r="P280" s="42">
        <v>0</v>
      </c>
      <c r="R280" s="44">
        <v>1277432388</v>
      </c>
      <c r="T280" s="42">
        <f t="shared" si="9"/>
        <v>1277432388</v>
      </c>
      <c r="V280" s="50">
        <f>T280/درآمد!$F$13</f>
        <v>8.9141731199814393E-4</v>
      </c>
      <c r="X280" s="20"/>
    </row>
    <row r="281" spans="1:24" ht="21.75" customHeight="1">
      <c r="A281" s="7" t="s">
        <v>571</v>
      </c>
      <c r="B281" s="7"/>
      <c r="D281" s="42">
        <v>0</v>
      </c>
      <c r="F281" s="42">
        <v>0</v>
      </c>
      <c r="H281" s="42">
        <v>0</v>
      </c>
      <c r="J281" s="42">
        <f t="shared" si="8"/>
        <v>0</v>
      </c>
      <c r="L281" s="50">
        <f>J281/درآمد!$F$13</f>
        <v>0</v>
      </c>
      <c r="M281" s="42">
        <v>0</v>
      </c>
      <c r="N281" s="42">
        <v>0</v>
      </c>
      <c r="P281" s="42">
        <v>0</v>
      </c>
      <c r="R281" s="44">
        <v>5055569599</v>
      </c>
      <c r="T281" s="42">
        <f t="shared" si="9"/>
        <v>5055569599</v>
      </c>
      <c r="V281" s="50">
        <f>T281/درآمد!$F$13</f>
        <v>3.52787537320536E-3</v>
      </c>
      <c r="X281" s="20"/>
    </row>
    <row r="282" spans="1:24" ht="21.75" customHeight="1">
      <c r="A282" s="7" t="s">
        <v>572</v>
      </c>
      <c r="B282" s="7"/>
      <c r="D282" s="42">
        <v>0</v>
      </c>
      <c r="F282" s="42">
        <v>0</v>
      </c>
      <c r="H282" s="42">
        <v>0</v>
      </c>
      <c r="J282" s="42">
        <f t="shared" si="8"/>
        <v>0</v>
      </c>
      <c r="L282" s="50">
        <f>J282/درآمد!$F$13</f>
        <v>0</v>
      </c>
      <c r="M282" s="42">
        <v>0</v>
      </c>
      <c r="N282" s="42">
        <v>0</v>
      </c>
      <c r="P282" s="42">
        <v>0</v>
      </c>
      <c r="R282" s="44">
        <v>87582040</v>
      </c>
      <c r="T282" s="42">
        <f t="shared" si="9"/>
        <v>87582040</v>
      </c>
      <c r="V282" s="50">
        <f>T282/درآمد!$F$13</f>
        <v>6.1116460964596994E-5</v>
      </c>
      <c r="X282" s="20"/>
    </row>
    <row r="283" spans="1:24" ht="21.75" customHeight="1">
      <c r="A283" s="7" t="s">
        <v>573</v>
      </c>
      <c r="B283" s="7"/>
      <c r="D283" s="42">
        <v>0</v>
      </c>
      <c r="F283" s="42">
        <v>0</v>
      </c>
      <c r="H283" s="42">
        <v>0</v>
      </c>
      <c r="J283" s="42">
        <f t="shared" si="8"/>
        <v>0</v>
      </c>
      <c r="L283" s="50">
        <f>J283/درآمد!$F$13</f>
        <v>0</v>
      </c>
      <c r="M283" s="42">
        <v>0</v>
      </c>
      <c r="N283" s="42">
        <v>0</v>
      </c>
      <c r="P283" s="42">
        <v>0</v>
      </c>
      <c r="R283" s="44">
        <v>98343054</v>
      </c>
      <c r="T283" s="42">
        <f t="shared" si="9"/>
        <v>98343054</v>
      </c>
      <c r="V283" s="50">
        <f>T283/درآمد!$F$13</f>
        <v>6.8625707061975891E-5</v>
      </c>
      <c r="X283" s="20"/>
    </row>
    <row r="284" spans="1:24" ht="21.75" customHeight="1">
      <c r="A284" s="7" t="s">
        <v>574</v>
      </c>
      <c r="B284" s="7"/>
      <c r="D284" s="42">
        <v>0</v>
      </c>
      <c r="F284" s="42">
        <v>0</v>
      </c>
      <c r="H284" s="42">
        <v>0</v>
      </c>
      <c r="J284" s="42">
        <f t="shared" si="8"/>
        <v>0</v>
      </c>
      <c r="L284" s="50">
        <f>J284/درآمد!$F$13</f>
        <v>0</v>
      </c>
      <c r="M284" s="42">
        <v>0</v>
      </c>
      <c r="N284" s="42">
        <v>0</v>
      </c>
      <c r="P284" s="42">
        <v>0</v>
      </c>
      <c r="R284" s="44">
        <v>3919982</v>
      </c>
      <c r="T284" s="42">
        <f t="shared" si="9"/>
        <v>3919982</v>
      </c>
      <c r="V284" s="50">
        <f>T284/درآمد!$F$13</f>
        <v>2.7354401300189271E-6</v>
      </c>
      <c r="X284" s="20"/>
    </row>
    <row r="285" spans="1:24" ht="21.75" customHeight="1">
      <c r="A285" s="7" t="s">
        <v>575</v>
      </c>
      <c r="B285" s="7"/>
      <c r="D285" s="42">
        <v>0</v>
      </c>
      <c r="F285" s="42">
        <v>0</v>
      </c>
      <c r="H285" s="42">
        <v>0</v>
      </c>
      <c r="J285" s="42">
        <f t="shared" si="8"/>
        <v>0</v>
      </c>
      <c r="L285" s="50">
        <f>J285/درآمد!$F$13</f>
        <v>0</v>
      </c>
      <c r="M285" s="42">
        <v>0</v>
      </c>
      <c r="N285" s="42">
        <v>0</v>
      </c>
      <c r="P285" s="42">
        <v>0</v>
      </c>
      <c r="R285" s="44">
        <v>198320</v>
      </c>
      <c r="T285" s="42">
        <f t="shared" si="9"/>
        <v>198320</v>
      </c>
      <c r="V285" s="50">
        <f>T285/درآمد!$F$13</f>
        <v>1.3839157592696946E-7</v>
      </c>
      <c r="X285" s="20"/>
    </row>
    <row r="286" spans="1:24" ht="21.75" customHeight="1">
      <c r="A286" s="7" t="s">
        <v>576</v>
      </c>
      <c r="B286" s="7"/>
      <c r="D286" s="42">
        <v>0</v>
      </c>
      <c r="F286" s="42">
        <v>0</v>
      </c>
      <c r="H286" s="42">
        <v>0</v>
      </c>
      <c r="J286" s="42">
        <f t="shared" si="8"/>
        <v>0</v>
      </c>
      <c r="L286" s="50">
        <f>J286/درآمد!$F$13</f>
        <v>0</v>
      </c>
      <c r="M286" s="42">
        <v>0</v>
      </c>
      <c r="N286" s="42">
        <v>0</v>
      </c>
      <c r="P286" s="42">
        <v>0</v>
      </c>
      <c r="R286" s="44">
        <v>-93462420</v>
      </c>
      <c r="T286" s="42">
        <f t="shared" si="9"/>
        <v>-93462420</v>
      </c>
      <c r="V286" s="50">
        <f>T286/درآمد!$F$13</f>
        <v>-6.5219905172187923E-5</v>
      </c>
      <c r="X286" s="20"/>
    </row>
    <row r="287" spans="1:24" ht="21.75" customHeight="1">
      <c r="A287" s="7" t="s">
        <v>577</v>
      </c>
      <c r="B287" s="7"/>
      <c r="D287" s="42">
        <v>0</v>
      </c>
      <c r="F287" s="42">
        <v>0</v>
      </c>
      <c r="H287" s="42">
        <v>0</v>
      </c>
      <c r="J287" s="42">
        <f t="shared" si="8"/>
        <v>0</v>
      </c>
      <c r="L287" s="50">
        <f>J287/درآمد!$F$13</f>
        <v>0</v>
      </c>
      <c r="M287" s="42">
        <v>0</v>
      </c>
      <c r="N287" s="42">
        <v>0</v>
      </c>
      <c r="P287" s="42">
        <v>0</v>
      </c>
      <c r="R287" s="44">
        <v>-7647539</v>
      </c>
      <c r="T287" s="42">
        <f t="shared" si="9"/>
        <v>-7647539</v>
      </c>
      <c r="V287" s="50">
        <f>T287/درآمد!$F$13</f>
        <v>-5.3366023304405008E-6</v>
      </c>
      <c r="X287" s="20"/>
    </row>
    <row r="288" spans="1:24" ht="21.75" customHeight="1">
      <c r="A288" s="7" t="s">
        <v>578</v>
      </c>
      <c r="B288" s="7"/>
      <c r="D288" s="42">
        <v>0</v>
      </c>
      <c r="F288" s="42">
        <v>0</v>
      </c>
      <c r="H288" s="42">
        <v>0</v>
      </c>
      <c r="J288" s="42">
        <f t="shared" si="8"/>
        <v>0</v>
      </c>
      <c r="L288" s="50">
        <f>J288/درآمد!$F$13</f>
        <v>0</v>
      </c>
      <c r="M288" s="42">
        <v>0</v>
      </c>
      <c r="N288" s="42">
        <v>0</v>
      </c>
      <c r="P288" s="42">
        <v>0</v>
      </c>
      <c r="R288" s="44">
        <v>-61847615</v>
      </c>
      <c r="T288" s="42">
        <f t="shared" si="9"/>
        <v>-61847615</v>
      </c>
      <c r="V288" s="50">
        <f>T288/درآمد!$F$13</f>
        <v>-4.3158475732021359E-5</v>
      </c>
      <c r="X288" s="20"/>
    </row>
    <row r="289" spans="1:24" ht="21.75" customHeight="1">
      <c r="A289" s="7" t="s">
        <v>579</v>
      </c>
      <c r="B289" s="7"/>
      <c r="D289" s="42">
        <v>0</v>
      </c>
      <c r="F289" s="42">
        <v>0</v>
      </c>
      <c r="H289" s="42">
        <v>0</v>
      </c>
      <c r="J289" s="42">
        <f t="shared" si="8"/>
        <v>0</v>
      </c>
      <c r="L289" s="50">
        <f>J289/درآمد!$F$13</f>
        <v>0</v>
      </c>
      <c r="M289" s="42">
        <v>0</v>
      </c>
      <c r="N289" s="42">
        <v>0</v>
      </c>
      <c r="P289" s="42">
        <v>0</v>
      </c>
      <c r="R289" s="44">
        <v>-450321</v>
      </c>
      <c r="T289" s="42">
        <f t="shared" si="9"/>
        <v>-450321</v>
      </c>
      <c r="V289" s="50">
        <f>T289/درآمد!$F$13</f>
        <v>-3.1424280386753135E-7</v>
      </c>
      <c r="X289" s="20"/>
    </row>
    <row r="290" spans="1:24" ht="21.75" customHeight="1">
      <c r="A290" s="7" t="s">
        <v>580</v>
      </c>
      <c r="B290" s="7"/>
      <c r="D290" s="42">
        <v>0</v>
      </c>
      <c r="F290" s="42">
        <v>0</v>
      </c>
      <c r="H290" s="42">
        <v>0</v>
      </c>
      <c r="J290" s="42">
        <f t="shared" si="8"/>
        <v>0</v>
      </c>
      <c r="L290" s="50">
        <f>J290/درآمد!$F$13</f>
        <v>0</v>
      </c>
      <c r="M290" s="42">
        <v>0</v>
      </c>
      <c r="N290" s="42">
        <v>0</v>
      </c>
      <c r="P290" s="42">
        <v>0</v>
      </c>
      <c r="R290" s="44">
        <v>-1292244405</v>
      </c>
      <c r="T290" s="42">
        <f t="shared" si="9"/>
        <v>-1292244405</v>
      </c>
      <c r="V290" s="50">
        <f>T290/درآمد!$F$13</f>
        <v>-9.0175342724263302E-4</v>
      </c>
      <c r="X290" s="20"/>
    </row>
    <row r="291" spans="1:24" ht="21.75" customHeight="1">
      <c r="A291" s="7" t="s">
        <v>581</v>
      </c>
      <c r="B291" s="7"/>
      <c r="D291" s="42">
        <v>0</v>
      </c>
      <c r="F291" s="42">
        <v>0</v>
      </c>
      <c r="H291" s="42">
        <v>0</v>
      </c>
      <c r="J291" s="42">
        <f t="shared" si="8"/>
        <v>0</v>
      </c>
      <c r="L291" s="50">
        <f>J291/درآمد!$F$13</f>
        <v>0</v>
      </c>
      <c r="M291" s="42">
        <v>0</v>
      </c>
      <c r="N291" s="42">
        <v>0</v>
      </c>
      <c r="P291" s="42">
        <v>0</v>
      </c>
      <c r="R291" s="44">
        <v>-3121660496</v>
      </c>
      <c r="T291" s="42">
        <f t="shared" si="9"/>
        <v>-3121660496</v>
      </c>
      <c r="V291" s="50">
        <f>T291/درآمد!$F$13</f>
        <v>-2.1783557661880048E-3</v>
      </c>
      <c r="X291" s="20"/>
    </row>
    <row r="292" spans="1:24" ht="21.75" customHeight="1">
      <c r="A292" s="7" t="s">
        <v>582</v>
      </c>
      <c r="B292" s="7"/>
      <c r="D292" s="42">
        <v>0</v>
      </c>
      <c r="F292" s="42">
        <v>0</v>
      </c>
      <c r="H292" s="42">
        <v>0</v>
      </c>
      <c r="J292" s="42">
        <f t="shared" si="8"/>
        <v>0</v>
      </c>
      <c r="L292" s="50">
        <f>J292/درآمد!$F$13</f>
        <v>0</v>
      </c>
      <c r="M292" s="42">
        <v>0</v>
      </c>
      <c r="N292" s="42">
        <v>0</v>
      </c>
      <c r="P292" s="42">
        <v>0</v>
      </c>
      <c r="R292" s="44">
        <v>-1506465200</v>
      </c>
      <c r="T292" s="42">
        <f t="shared" si="9"/>
        <v>-1506465200</v>
      </c>
      <c r="V292" s="50">
        <f>T292/درآمد!$F$13</f>
        <v>-1.051240889003314E-3</v>
      </c>
      <c r="X292" s="20"/>
    </row>
    <row r="293" spans="1:24" ht="21.75" customHeight="1">
      <c r="A293" s="7" t="s">
        <v>583</v>
      </c>
      <c r="B293" s="7"/>
      <c r="D293" s="42">
        <v>0</v>
      </c>
      <c r="F293" s="42">
        <v>0</v>
      </c>
      <c r="H293" s="42">
        <v>0</v>
      </c>
      <c r="J293" s="42">
        <f t="shared" si="8"/>
        <v>0</v>
      </c>
      <c r="L293" s="50">
        <f>J293/درآمد!$F$13</f>
        <v>0</v>
      </c>
      <c r="M293" s="42">
        <v>0</v>
      </c>
      <c r="N293" s="42">
        <v>0</v>
      </c>
      <c r="P293" s="42">
        <v>0</v>
      </c>
      <c r="R293" s="44">
        <v>500000</v>
      </c>
      <c r="T293" s="42">
        <f t="shared" si="9"/>
        <v>500000</v>
      </c>
      <c r="V293" s="50">
        <f>T293/درآمد!$F$13</f>
        <v>3.4890978198610693E-7</v>
      </c>
      <c r="X293" s="20"/>
    </row>
    <row r="294" spans="1:24" ht="21.75" customHeight="1">
      <c r="A294" s="7" t="s">
        <v>584</v>
      </c>
      <c r="B294" s="7"/>
      <c r="D294" s="42">
        <v>0</v>
      </c>
      <c r="F294" s="42">
        <v>0</v>
      </c>
      <c r="H294" s="42">
        <v>0</v>
      </c>
      <c r="J294" s="42">
        <f t="shared" si="8"/>
        <v>0</v>
      </c>
      <c r="L294" s="50">
        <f>J294/درآمد!$F$13</f>
        <v>0</v>
      </c>
      <c r="M294" s="42">
        <v>0</v>
      </c>
      <c r="N294" s="42">
        <v>0</v>
      </c>
      <c r="P294" s="42">
        <v>0</v>
      </c>
      <c r="R294" s="44">
        <v>92169000</v>
      </c>
      <c r="T294" s="42">
        <f t="shared" si="9"/>
        <v>92169000</v>
      </c>
      <c r="V294" s="50">
        <f>T294/درآمد!$F$13</f>
        <v>6.4317331391754981E-5</v>
      </c>
      <c r="X294" s="20"/>
    </row>
    <row r="295" spans="1:24" ht="21.75" customHeight="1">
      <c r="A295" s="7" t="s">
        <v>585</v>
      </c>
      <c r="B295" s="7"/>
      <c r="D295" s="42">
        <v>0</v>
      </c>
      <c r="F295" s="42">
        <v>0</v>
      </c>
      <c r="H295" s="42">
        <v>0</v>
      </c>
      <c r="J295" s="42">
        <f t="shared" si="8"/>
        <v>0</v>
      </c>
      <c r="L295" s="50">
        <f>J295/درآمد!$F$13</f>
        <v>0</v>
      </c>
      <c r="M295" s="42">
        <v>0</v>
      </c>
      <c r="N295" s="42">
        <v>0</v>
      </c>
      <c r="P295" s="42">
        <v>0</v>
      </c>
      <c r="R295" s="44">
        <v>49820000</v>
      </c>
      <c r="T295" s="42">
        <f t="shared" si="9"/>
        <v>49820000</v>
      </c>
      <c r="V295" s="50">
        <f>T295/درآمد!$F$13</f>
        <v>3.4765370677095697E-5</v>
      </c>
      <c r="X295" s="20"/>
    </row>
    <row r="296" spans="1:24" ht="21.75" customHeight="1">
      <c r="A296" s="7" t="s">
        <v>586</v>
      </c>
      <c r="B296" s="7"/>
      <c r="D296" s="42">
        <v>0</v>
      </c>
      <c r="F296" s="42">
        <v>0</v>
      </c>
      <c r="H296" s="42">
        <v>0</v>
      </c>
      <c r="J296" s="42">
        <f t="shared" si="8"/>
        <v>0</v>
      </c>
      <c r="L296" s="50">
        <f>J296/درآمد!$F$13</f>
        <v>0</v>
      </c>
      <c r="M296" s="42">
        <v>0</v>
      </c>
      <c r="N296" s="42">
        <v>0</v>
      </c>
      <c r="P296" s="42">
        <v>0</v>
      </c>
      <c r="R296" s="44">
        <v>6000000</v>
      </c>
      <c r="T296" s="42">
        <f t="shared" si="9"/>
        <v>6000000</v>
      </c>
      <c r="V296" s="50">
        <f>T296/درآمد!$F$13</f>
        <v>4.1869173838332836E-6</v>
      </c>
      <c r="X296" s="20"/>
    </row>
    <row r="297" spans="1:24" ht="21.75" customHeight="1">
      <c r="A297" s="7" t="s">
        <v>587</v>
      </c>
      <c r="B297" s="7"/>
      <c r="D297" s="42">
        <v>0</v>
      </c>
      <c r="F297" s="42">
        <v>0</v>
      </c>
      <c r="H297" s="42">
        <v>0</v>
      </c>
      <c r="J297" s="42">
        <f t="shared" si="8"/>
        <v>0</v>
      </c>
      <c r="L297" s="50">
        <f>J297/درآمد!$F$13</f>
        <v>0</v>
      </c>
      <c r="M297" s="42">
        <v>0</v>
      </c>
      <c r="N297" s="42">
        <v>0</v>
      </c>
      <c r="P297" s="42">
        <v>0</v>
      </c>
      <c r="R297" s="44">
        <v>105619000</v>
      </c>
      <c r="T297" s="42">
        <f t="shared" si="9"/>
        <v>105619000</v>
      </c>
      <c r="V297" s="50">
        <f>T297/درآمد!$F$13</f>
        <v>7.3703004527181265E-5</v>
      </c>
      <c r="X297" s="20"/>
    </row>
    <row r="298" spans="1:24" ht="21.75" customHeight="1">
      <c r="A298" s="7" t="s">
        <v>588</v>
      </c>
      <c r="B298" s="7"/>
      <c r="D298" s="42">
        <v>0</v>
      </c>
      <c r="F298" s="42">
        <v>0</v>
      </c>
      <c r="H298" s="42">
        <v>0</v>
      </c>
      <c r="J298" s="42">
        <f t="shared" si="8"/>
        <v>0</v>
      </c>
      <c r="L298" s="50">
        <f>J298/درآمد!$F$13</f>
        <v>0</v>
      </c>
      <c r="M298" s="42">
        <v>0</v>
      </c>
      <c r="N298" s="42">
        <v>0</v>
      </c>
      <c r="P298" s="42">
        <v>0</v>
      </c>
      <c r="R298" s="44">
        <v>-174274468</v>
      </c>
      <c r="T298" s="42">
        <f t="shared" si="9"/>
        <v>-174274468</v>
      </c>
      <c r="V298" s="50">
        <f>T298/درآمد!$F$13</f>
        <v>-1.2161213327124955E-4</v>
      </c>
      <c r="X298" s="20"/>
    </row>
    <row r="299" spans="1:24" ht="21.75" customHeight="1">
      <c r="A299" s="7" t="s">
        <v>589</v>
      </c>
      <c r="B299" s="7"/>
      <c r="D299" s="42">
        <v>0</v>
      </c>
      <c r="F299" s="42">
        <v>0</v>
      </c>
      <c r="H299" s="42">
        <v>0</v>
      </c>
      <c r="J299" s="42">
        <f t="shared" si="8"/>
        <v>0</v>
      </c>
      <c r="L299" s="50">
        <f>J299/درآمد!$F$13</f>
        <v>0</v>
      </c>
      <c r="M299" s="42">
        <v>0</v>
      </c>
      <c r="N299" s="42">
        <v>0</v>
      </c>
      <c r="P299" s="42">
        <v>0</v>
      </c>
      <c r="R299" s="44">
        <v>264668426</v>
      </c>
      <c r="T299" s="42">
        <f t="shared" si="9"/>
        <v>264668426</v>
      </c>
      <c r="V299" s="50">
        <f>T299/درآمد!$F$13</f>
        <v>1.8469080562853217E-4</v>
      </c>
      <c r="X299" s="20"/>
    </row>
    <row r="300" spans="1:24" ht="21.75" customHeight="1">
      <c r="A300" s="7" t="s">
        <v>590</v>
      </c>
      <c r="B300" s="7"/>
      <c r="D300" s="42">
        <v>0</v>
      </c>
      <c r="F300" s="42">
        <v>0</v>
      </c>
      <c r="H300" s="42">
        <v>0</v>
      </c>
      <c r="J300" s="42">
        <f t="shared" si="8"/>
        <v>0</v>
      </c>
      <c r="L300" s="50">
        <f>J300/درآمد!$F$13</f>
        <v>0</v>
      </c>
      <c r="M300" s="42">
        <v>0</v>
      </c>
      <c r="N300" s="42">
        <v>0</v>
      </c>
      <c r="P300" s="42">
        <v>0</v>
      </c>
      <c r="R300" s="44">
        <v>1718098</v>
      </c>
      <c r="T300" s="42">
        <f t="shared" si="9"/>
        <v>1718098</v>
      </c>
      <c r="V300" s="50">
        <f>T300/درآمد!$F$13</f>
        <v>1.1989223972215327E-6</v>
      </c>
      <c r="X300" s="20"/>
    </row>
    <row r="301" spans="1:24" ht="21.75" customHeight="1">
      <c r="A301" s="7" t="s">
        <v>591</v>
      </c>
      <c r="B301" s="7"/>
      <c r="D301" s="42">
        <v>0</v>
      </c>
      <c r="F301" s="42">
        <v>0</v>
      </c>
      <c r="H301" s="42">
        <v>0</v>
      </c>
      <c r="J301" s="42">
        <f t="shared" si="8"/>
        <v>0</v>
      </c>
      <c r="L301" s="50">
        <f>J301/درآمد!$F$13</f>
        <v>0</v>
      </c>
      <c r="M301" s="42">
        <v>0</v>
      </c>
      <c r="N301" s="42">
        <v>0</v>
      </c>
      <c r="P301" s="42">
        <v>0</v>
      </c>
      <c r="R301" s="44">
        <v>146227000</v>
      </c>
      <c r="T301" s="42">
        <f t="shared" si="9"/>
        <v>146227000</v>
      </c>
      <c r="V301" s="50">
        <f>T301/درآمد!$F$13</f>
        <v>1.0204006138096492E-4</v>
      </c>
      <c r="X301" s="20"/>
    </row>
    <row r="302" spans="1:24" ht="21.75" customHeight="1">
      <c r="A302" s="7" t="s">
        <v>592</v>
      </c>
      <c r="B302" s="7"/>
      <c r="D302" s="42">
        <v>0</v>
      </c>
      <c r="F302" s="42">
        <v>0</v>
      </c>
      <c r="H302" s="42">
        <v>0</v>
      </c>
      <c r="J302" s="42">
        <f t="shared" si="8"/>
        <v>0</v>
      </c>
      <c r="L302" s="50">
        <f>J302/درآمد!$F$13</f>
        <v>0</v>
      </c>
      <c r="M302" s="42">
        <v>0</v>
      </c>
      <c r="N302" s="42">
        <v>0</v>
      </c>
      <c r="P302" s="42">
        <v>0</v>
      </c>
      <c r="R302" s="44">
        <v>407106338</v>
      </c>
      <c r="T302" s="42">
        <f t="shared" si="9"/>
        <v>407106338</v>
      </c>
      <c r="V302" s="50">
        <f>T302/درآمد!$F$13</f>
        <v>2.8408676727348473E-4</v>
      </c>
      <c r="X302" s="20"/>
    </row>
    <row r="303" spans="1:24" ht="21.75" customHeight="1">
      <c r="A303" s="7" t="s">
        <v>593</v>
      </c>
      <c r="B303" s="7"/>
      <c r="D303" s="42">
        <v>0</v>
      </c>
      <c r="F303" s="42">
        <v>0</v>
      </c>
      <c r="H303" s="42">
        <v>0</v>
      </c>
      <c r="J303" s="42">
        <f t="shared" si="8"/>
        <v>0</v>
      </c>
      <c r="L303" s="50">
        <f>J303/درآمد!$F$13</f>
        <v>0</v>
      </c>
      <c r="M303" s="42">
        <v>0</v>
      </c>
      <c r="N303" s="42">
        <v>0</v>
      </c>
      <c r="P303" s="42">
        <v>0</v>
      </c>
      <c r="R303" s="44">
        <v>-679367825</v>
      </c>
      <c r="T303" s="42">
        <f t="shared" si="9"/>
        <v>-679367825</v>
      </c>
      <c r="V303" s="50">
        <f>T303/درآمد!$F$13</f>
        <v>-4.7407615941825131E-4</v>
      </c>
      <c r="X303" s="20"/>
    </row>
    <row r="304" spans="1:24" ht="21.75" customHeight="1">
      <c r="A304" s="7" t="s">
        <v>594</v>
      </c>
      <c r="B304" s="7"/>
      <c r="D304" s="42">
        <v>0</v>
      </c>
      <c r="F304" s="42">
        <v>0</v>
      </c>
      <c r="H304" s="42">
        <v>0</v>
      </c>
      <c r="J304" s="42">
        <f t="shared" si="8"/>
        <v>0</v>
      </c>
      <c r="L304" s="50">
        <f>J304/درآمد!$F$13</f>
        <v>0</v>
      </c>
      <c r="M304" s="42">
        <v>0</v>
      </c>
      <c r="N304" s="42">
        <v>0</v>
      </c>
      <c r="P304" s="42">
        <v>0</v>
      </c>
      <c r="R304" s="44">
        <v>-618411160</v>
      </c>
      <c r="T304" s="42">
        <f t="shared" si="9"/>
        <v>-618411160</v>
      </c>
      <c r="V304" s="50">
        <f>T304/درآمد!$F$13</f>
        <v>-4.31539406026751E-4</v>
      </c>
      <c r="X304" s="20"/>
    </row>
    <row r="305" spans="1:24" ht="21.75" customHeight="1">
      <c r="A305" s="7" t="s">
        <v>595</v>
      </c>
      <c r="B305" s="7"/>
      <c r="D305" s="42">
        <v>0</v>
      </c>
      <c r="F305" s="42">
        <v>0</v>
      </c>
      <c r="H305" s="42">
        <v>0</v>
      </c>
      <c r="J305" s="42">
        <f t="shared" si="8"/>
        <v>0</v>
      </c>
      <c r="L305" s="50">
        <f>J305/درآمد!$F$13</f>
        <v>0</v>
      </c>
      <c r="M305" s="42">
        <v>0</v>
      </c>
      <c r="N305" s="42">
        <v>0</v>
      </c>
      <c r="P305" s="42">
        <v>0</v>
      </c>
      <c r="R305" s="44">
        <v>-4814840171</v>
      </c>
      <c r="T305" s="42">
        <f t="shared" si="9"/>
        <v>-4814840171</v>
      </c>
      <c r="V305" s="50">
        <f>T305/درآمد!$F$13</f>
        <v>-3.3598896687231199E-3</v>
      </c>
      <c r="X305" s="20"/>
    </row>
    <row r="306" spans="1:24" ht="21.75" customHeight="1">
      <c r="A306" s="7" t="s">
        <v>596</v>
      </c>
      <c r="B306" s="7"/>
      <c r="D306" s="42">
        <v>0</v>
      </c>
      <c r="F306" s="42">
        <v>0</v>
      </c>
      <c r="H306" s="42">
        <v>0</v>
      </c>
      <c r="J306" s="42">
        <f t="shared" si="8"/>
        <v>0</v>
      </c>
      <c r="L306" s="50">
        <f>J306/درآمد!$F$13</f>
        <v>0</v>
      </c>
      <c r="M306" s="42">
        <v>0</v>
      </c>
      <c r="N306" s="42">
        <v>0</v>
      </c>
      <c r="P306" s="42">
        <v>0</v>
      </c>
      <c r="R306" s="44">
        <v>137308000</v>
      </c>
      <c r="T306" s="42">
        <f t="shared" si="9"/>
        <v>137308000</v>
      </c>
      <c r="V306" s="50">
        <f>T306/درآمد!$F$13</f>
        <v>9.5816208689896749E-5</v>
      </c>
      <c r="X306" s="20"/>
    </row>
    <row r="307" spans="1:24" ht="21.75" customHeight="1">
      <c r="A307" s="7" t="s">
        <v>597</v>
      </c>
      <c r="B307" s="7"/>
      <c r="D307" s="42">
        <v>0</v>
      </c>
      <c r="F307" s="42">
        <v>0</v>
      </c>
      <c r="H307" s="42">
        <v>0</v>
      </c>
      <c r="J307" s="42">
        <f t="shared" si="8"/>
        <v>0</v>
      </c>
      <c r="L307" s="50">
        <f>J307/درآمد!$F$13</f>
        <v>0</v>
      </c>
      <c r="M307" s="42">
        <v>0</v>
      </c>
      <c r="N307" s="42">
        <v>0</v>
      </c>
      <c r="P307" s="42">
        <v>0</v>
      </c>
      <c r="R307" s="44">
        <v>79646516594</v>
      </c>
      <c r="T307" s="42">
        <f t="shared" si="9"/>
        <v>79646516594</v>
      </c>
      <c r="V307" s="50">
        <f>T307/درآمد!$F$13</f>
        <v>5.5578897481530776E-2</v>
      </c>
      <c r="X307" s="20"/>
    </row>
    <row r="308" spans="1:24" ht="21.75" customHeight="1">
      <c r="A308" s="7" t="s">
        <v>598</v>
      </c>
      <c r="B308" s="7"/>
      <c r="D308" s="42">
        <v>0</v>
      </c>
      <c r="F308" s="42">
        <v>0</v>
      </c>
      <c r="H308" s="42">
        <v>0</v>
      </c>
      <c r="J308" s="42">
        <f t="shared" si="8"/>
        <v>0</v>
      </c>
      <c r="L308" s="50">
        <f>J308/درآمد!$F$13</f>
        <v>0</v>
      </c>
      <c r="M308" s="42">
        <v>0</v>
      </c>
      <c r="N308" s="42">
        <v>0</v>
      </c>
      <c r="P308" s="42">
        <v>0</v>
      </c>
      <c r="R308" s="44">
        <v>10525444917</v>
      </c>
      <c r="T308" s="42">
        <f t="shared" si="9"/>
        <v>10525444917</v>
      </c>
      <c r="V308" s="50">
        <f>T308/درآمد!$F$13</f>
        <v>7.3448613825944954E-3</v>
      </c>
      <c r="X308" s="20"/>
    </row>
    <row r="309" spans="1:24" ht="21.75" customHeight="1">
      <c r="A309" s="7" t="s">
        <v>599</v>
      </c>
      <c r="B309" s="7"/>
      <c r="D309" s="42">
        <v>0</v>
      </c>
      <c r="F309" s="42">
        <v>0</v>
      </c>
      <c r="H309" s="42">
        <v>0</v>
      </c>
      <c r="J309" s="42">
        <f t="shared" si="8"/>
        <v>0</v>
      </c>
      <c r="L309" s="50">
        <f>J309/درآمد!$F$13</f>
        <v>0</v>
      </c>
      <c r="M309" s="42">
        <v>0</v>
      </c>
      <c r="N309" s="42">
        <v>0</v>
      </c>
      <c r="P309" s="42">
        <v>0</v>
      </c>
      <c r="R309" s="44">
        <v>5625028</v>
      </c>
      <c r="T309" s="42">
        <f t="shared" si="9"/>
        <v>5625028</v>
      </c>
      <c r="V309" s="50">
        <f>T309/درآمد!$F$13</f>
        <v>3.9252545862914943E-6</v>
      </c>
      <c r="X309" s="20"/>
    </row>
    <row r="310" spans="1:24" ht="21.75" customHeight="1">
      <c r="A310" s="7" t="s">
        <v>600</v>
      </c>
      <c r="B310" s="7"/>
      <c r="D310" s="42">
        <v>0</v>
      </c>
      <c r="F310" s="42">
        <v>0</v>
      </c>
      <c r="H310" s="42">
        <v>0</v>
      </c>
      <c r="J310" s="42">
        <f t="shared" si="8"/>
        <v>0</v>
      </c>
      <c r="L310" s="50">
        <f>J310/درآمد!$F$13</f>
        <v>0</v>
      </c>
      <c r="M310" s="42">
        <v>0</v>
      </c>
      <c r="N310" s="42">
        <v>0</v>
      </c>
      <c r="P310" s="42">
        <v>0</v>
      </c>
      <c r="R310" s="44">
        <v>6435269</v>
      </c>
      <c r="T310" s="42">
        <f t="shared" si="9"/>
        <v>6435269</v>
      </c>
      <c r="V310" s="50">
        <f>T310/درآمد!$F$13</f>
        <v>4.4906566076239049E-6</v>
      </c>
      <c r="X310" s="20"/>
    </row>
    <row r="311" spans="1:24" ht="21.75" customHeight="1">
      <c r="A311" s="7" t="s">
        <v>601</v>
      </c>
      <c r="B311" s="7"/>
      <c r="D311" s="42">
        <v>0</v>
      </c>
      <c r="F311" s="42">
        <v>0</v>
      </c>
      <c r="H311" s="42">
        <v>0</v>
      </c>
      <c r="J311" s="42">
        <f t="shared" si="8"/>
        <v>0</v>
      </c>
      <c r="L311" s="50">
        <f>J311/درآمد!$F$13</f>
        <v>0</v>
      </c>
      <c r="M311" s="42">
        <v>0</v>
      </c>
      <c r="N311" s="42">
        <v>0</v>
      </c>
      <c r="P311" s="42">
        <v>0</v>
      </c>
      <c r="R311" s="44">
        <v>4601483932</v>
      </c>
      <c r="T311" s="42">
        <f t="shared" si="9"/>
        <v>4601483932</v>
      </c>
      <c r="V311" s="50">
        <f>T311/درآمد!$F$13</f>
        <v>3.2110055110533883E-3</v>
      </c>
      <c r="X311" s="20"/>
    </row>
    <row r="312" spans="1:24" ht="21.75" customHeight="1">
      <c r="A312" s="7" t="s">
        <v>602</v>
      </c>
      <c r="B312" s="7"/>
      <c r="D312" s="42">
        <v>0</v>
      </c>
      <c r="F312" s="42">
        <v>0</v>
      </c>
      <c r="H312" s="42">
        <v>0</v>
      </c>
      <c r="J312" s="42">
        <f t="shared" si="8"/>
        <v>0</v>
      </c>
      <c r="L312" s="50">
        <f>J312/درآمد!$F$13</f>
        <v>0</v>
      </c>
      <c r="M312" s="42">
        <v>0</v>
      </c>
      <c r="N312" s="42">
        <v>0</v>
      </c>
      <c r="P312" s="42">
        <v>0</v>
      </c>
      <c r="R312" s="44">
        <v>-1329465725</v>
      </c>
      <c r="T312" s="42">
        <f t="shared" si="9"/>
        <v>-1329465725</v>
      </c>
      <c r="V312" s="50">
        <f>T312/درآمد!$F$13</f>
        <v>-9.2772719253550321E-4</v>
      </c>
      <c r="X312" s="20"/>
    </row>
    <row r="313" spans="1:24" ht="21.75" customHeight="1">
      <c r="A313" s="7" t="s">
        <v>603</v>
      </c>
      <c r="B313" s="7"/>
      <c r="D313" s="42">
        <v>0</v>
      </c>
      <c r="F313" s="42">
        <v>0</v>
      </c>
      <c r="H313" s="42">
        <v>0</v>
      </c>
      <c r="J313" s="42">
        <f t="shared" si="8"/>
        <v>0</v>
      </c>
      <c r="L313" s="50">
        <f>J313/درآمد!$F$13</f>
        <v>0</v>
      </c>
      <c r="M313" s="42">
        <v>0</v>
      </c>
      <c r="N313" s="42">
        <v>0</v>
      </c>
      <c r="P313" s="42">
        <v>0</v>
      </c>
      <c r="R313" s="44">
        <v>1399302112</v>
      </c>
      <c r="T313" s="42">
        <f t="shared" si="9"/>
        <v>1399302112</v>
      </c>
      <c r="V313" s="50">
        <f>T313/درآمد!$F$13</f>
        <v>9.7646038966123802E-4</v>
      </c>
      <c r="X313" s="20"/>
    </row>
    <row r="314" spans="1:24" ht="21.75" customHeight="1">
      <c r="A314" s="7" t="s">
        <v>604</v>
      </c>
      <c r="B314" s="7"/>
      <c r="D314" s="42">
        <v>0</v>
      </c>
      <c r="F314" s="42">
        <v>0</v>
      </c>
      <c r="H314" s="42">
        <v>0</v>
      </c>
      <c r="J314" s="42">
        <f t="shared" si="8"/>
        <v>0</v>
      </c>
      <c r="L314" s="50">
        <f>J314/درآمد!$F$13</f>
        <v>0</v>
      </c>
      <c r="M314" s="42">
        <v>0</v>
      </c>
      <c r="N314" s="42">
        <v>0</v>
      </c>
      <c r="P314" s="42">
        <v>0</v>
      </c>
      <c r="R314" s="44">
        <v>11475360453</v>
      </c>
      <c r="T314" s="42">
        <f t="shared" si="9"/>
        <v>11475360453</v>
      </c>
      <c r="V314" s="50">
        <f>T314/درآمد!$F$13</f>
        <v>8.0077310277364474E-3</v>
      </c>
      <c r="X314" s="20"/>
    </row>
    <row r="315" spans="1:24" ht="21.75" customHeight="1">
      <c r="A315" s="7" t="s">
        <v>605</v>
      </c>
      <c r="B315" s="7"/>
      <c r="D315" s="42">
        <v>0</v>
      </c>
      <c r="F315" s="42">
        <v>0</v>
      </c>
      <c r="H315" s="42">
        <v>0</v>
      </c>
      <c r="J315" s="42">
        <f t="shared" si="8"/>
        <v>0</v>
      </c>
      <c r="L315" s="50">
        <f>J315/درآمد!$F$13</f>
        <v>0</v>
      </c>
      <c r="M315" s="42">
        <v>0</v>
      </c>
      <c r="N315" s="42">
        <v>0</v>
      </c>
      <c r="P315" s="42">
        <v>0</v>
      </c>
      <c r="R315" s="44">
        <v>7301136400</v>
      </c>
      <c r="T315" s="42">
        <f t="shared" si="9"/>
        <v>7301136400</v>
      </c>
      <c r="V315" s="50">
        <f>T315/درآمد!$F$13</f>
        <v>5.0948758191496591E-3</v>
      </c>
      <c r="X315" s="20"/>
    </row>
    <row r="316" spans="1:24" ht="21.75" customHeight="1">
      <c r="A316" s="7" t="s">
        <v>606</v>
      </c>
      <c r="B316" s="7"/>
      <c r="D316" s="42">
        <v>0</v>
      </c>
      <c r="F316" s="42">
        <v>0</v>
      </c>
      <c r="H316" s="42">
        <v>0</v>
      </c>
      <c r="J316" s="42">
        <f t="shared" si="8"/>
        <v>0</v>
      </c>
      <c r="L316" s="50">
        <f>J316/درآمد!$F$13</f>
        <v>0</v>
      </c>
      <c r="M316" s="42">
        <v>0</v>
      </c>
      <c r="N316" s="42">
        <v>0</v>
      </c>
      <c r="P316" s="42">
        <v>0</v>
      </c>
      <c r="R316" s="44">
        <v>-3607290</v>
      </c>
      <c r="T316" s="42">
        <f t="shared" si="9"/>
        <v>-3607290</v>
      </c>
      <c r="V316" s="50">
        <f>T316/درآمد!$F$13</f>
        <v>-2.5172375349213273E-6</v>
      </c>
      <c r="X316" s="20"/>
    </row>
    <row r="317" spans="1:24" ht="21.75" customHeight="1">
      <c r="A317" s="7" t="s">
        <v>607</v>
      </c>
      <c r="B317" s="7"/>
      <c r="D317" s="42">
        <v>0</v>
      </c>
      <c r="F317" s="42">
        <v>0</v>
      </c>
      <c r="H317" s="42">
        <v>0</v>
      </c>
      <c r="J317" s="42">
        <f t="shared" si="8"/>
        <v>0</v>
      </c>
      <c r="L317" s="50">
        <f>J317/درآمد!$F$13</f>
        <v>0</v>
      </c>
      <c r="M317" s="42">
        <v>0</v>
      </c>
      <c r="N317" s="42">
        <v>0</v>
      </c>
      <c r="P317" s="42">
        <v>0</v>
      </c>
      <c r="R317" s="44">
        <v>-98216</v>
      </c>
      <c r="T317" s="42">
        <f t="shared" si="9"/>
        <v>-98216</v>
      </c>
      <c r="V317" s="50">
        <f>T317/درآمد!$F$13</f>
        <v>-6.8537046295094958E-8</v>
      </c>
      <c r="X317" s="20"/>
    </row>
    <row r="318" spans="1:24" ht="21.75" customHeight="1">
      <c r="A318" s="7" t="s">
        <v>608</v>
      </c>
      <c r="B318" s="7"/>
      <c r="D318" s="42">
        <v>0</v>
      </c>
      <c r="F318" s="42">
        <v>0</v>
      </c>
      <c r="H318" s="42">
        <v>0</v>
      </c>
      <c r="J318" s="42">
        <f t="shared" si="8"/>
        <v>0</v>
      </c>
      <c r="L318" s="50">
        <f>J318/درآمد!$F$13</f>
        <v>0</v>
      </c>
      <c r="M318" s="42">
        <v>0</v>
      </c>
      <c r="N318" s="42">
        <v>0</v>
      </c>
      <c r="P318" s="42">
        <v>0</v>
      </c>
      <c r="R318" s="44">
        <v>-409572289</v>
      </c>
      <c r="T318" s="42">
        <f t="shared" si="9"/>
        <v>-409572289</v>
      </c>
      <c r="V318" s="50">
        <f>T318/درآمد!$F$13</f>
        <v>-2.858075561250816E-4</v>
      </c>
      <c r="X318" s="20"/>
    </row>
    <row r="319" spans="1:24" ht="21.75" customHeight="1">
      <c r="A319" s="7" t="s">
        <v>609</v>
      </c>
      <c r="B319" s="7"/>
      <c r="D319" s="42">
        <v>0</v>
      </c>
      <c r="F319" s="42">
        <v>0</v>
      </c>
      <c r="H319" s="42">
        <v>0</v>
      </c>
      <c r="J319" s="42">
        <f t="shared" si="8"/>
        <v>0</v>
      </c>
      <c r="L319" s="50">
        <f>J319/درآمد!$F$13</f>
        <v>0</v>
      </c>
      <c r="M319" s="42">
        <v>0</v>
      </c>
      <c r="N319" s="42">
        <v>0</v>
      </c>
      <c r="P319" s="42">
        <v>0</v>
      </c>
      <c r="R319" s="44">
        <v>45337048909</v>
      </c>
      <c r="T319" s="42">
        <f t="shared" si="9"/>
        <v>45337048909</v>
      </c>
      <c r="V319" s="50">
        <f>T319/درآمد!$F$13</f>
        <v>3.1637079701465315E-2</v>
      </c>
      <c r="X319" s="20"/>
    </row>
    <row r="320" spans="1:24" ht="21.75" customHeight="1">
      <c r="A320" s="7" t="s">
        <v>610</v>
      </c>
      <c r="B320" s="7"/>
      <c r="D320" s="42">
        <v>0</v>
      </c>
      <c r="F320" s="42">
        <v>0</v>
      </c>
      <c r="H320" s="42">
        <v>0</v>
      </c>
      <c r="J320" s="42">
        <f t="shared" si="8"/>
        <v>0</v>
      </c>
      <c r="L320" s="50">
        <f>J320/درآمد!$F$13</f>
        <v>0</v>
      </c>
      <c r="M320" s="42">
        <v>0</v>
      </c>
      <c r="N320" s="42">
        <v>0</v>
      </c>
      <c r="P320" s="42">
        <v>0</v>
      </c>
      <c r="R320" s="44">
        <v>159297623</v>
      </c>
      <c r="T320" s="42">
        <f t="shared" si="9"/>
        <v>159297623</v>
      </c>
      <c r="V320" s="50">
        <f>T320/درآمد!$F$13</f>
        <v>1.1116099782367011E-4</v>
      </c>
      <c r="X320" s="20"/>
    </row>
    <row r="321" spans="1:24" ht="21.75" customHeight="1">
      <c r="A321" s="7" t="s">
        <v>611</v>
      </c>
      <c r="B321" s="7"/>
      <c r="D321" s="42">
        <v>0</v>
      </c>
      <c r="F321" s="42">
        <v>0</v>
      </c>
      <c r="H321" s="42">
        <v>0</v>
      </c>
      <c r="J321" s="42">
        <f t="shared" si="8"/>
        <v>0</v>
      </c>
      <c r="L321" s="50">
        <f>J321/درآمد!$F$13</f>
        <v>0</v>
      </c>
      <c r="M321" s="42">
        <v>0</v>
      </c>
      <c r="N321" s="42">
        <v>0</v>
      </c>
      <c r="P321" s="42">
        <v>0</v>
      </c>
      <c r="R321" s="44">
        <v>807643812</v>
      </c>
      <c r="T321" s="42">
        <f t="shared" si="9"/>
        <v>807643812</v>
      </c>
      <c r="V321" s="50">
        <f>T321/درآمد!$F$13</f>
        <v>5.6358965273469667E-4</v>
      </c>
      <c r="X321" s="20"/>
    </row>
    <row r="322" spans="1:24" ht="21.75" customHeight="1">
      <c r="A322" s="7" t="s">
        <v>612</v>
      </c>
      <c r="B322" s="7"/>
      <c r="D322" s="42">
        <v>0</v>
      </c>
      <c r="F322" s="42">
        <v>0</v>
      </c>
      <c r="H322" s="42">
        <v>0</v>
      </c>
      <c r="J322" s="42">
        <f t="shared" si="8"/>
        <v>0</v>
      </c>
      <c r="L322" s="50">
        <f>J322/درآمد!$F$13</f>
        <v>0</v>
      </c>
      <c r="M322" s="42">
        <v>0</v>
      </c>
      <c r="N322" s="42">
        <v>0</v>
      </c>
      <c r="P322" s="42">
        <v>0</v>
      </c>
      <c r="R322" s="44">
        <v>210612759</v>
      </c>
      <c r="T322" s="42">
        <f t="shared" si="9"/>
        <v>210612759</v>
      </c>
      <c r="V322" s="50">
        <f>T322/درآمد!$F$13</f>
        <v>1.4696970365236497E-4</v>
      </c>
      <c r="X322" s="20"/>
    </row>
    <row r="323" spans="1:24" ht="21.75" customHeight="1">
      <c r="A323" s="7" t="s">
        <v>613</v>
      </c>
      <c r="B323" s="7"/>
      <c r="D323" s="42">
        <v>0</v>
      </c>
      <c r="F323" s="42">
        <v>0</v>
      </c>
      <c r="H323" s="42">
        <v>0</v>
      </c>
      <c r="J323" s="42">
        <f t="shared" si="8"/>
        <v>0</v>
      </c>
      <c r="L323" s="50">
        <f>J323/درآمد!$F$13</f>
        <v>0</v>
      </c>
      <c r="M323" s="42">
        <v>0</v>
      </c>
      <c r="N323" s="42">
        <v>0</v>
      </c>
      <c r="P323" s="42">
        <v>0</v>
      </c>
      <c r="R323" s="44">
        <v>21524582</v>
      </c>
      <c r="T323" s="42">
        <f t="shared" si="9"/>
        <v>21524582</v>
      </c>
      <c r="V323" s="50">
        <f>T323/درآمد!$F$13</f>
        <v>1.5020274425924163E-5</v>
      </c>
      <c r="X323" s="20"/>
    </row>
    <row r="324" spans="1:24" ht="21.75" customHeight="1">
      <c r="A324" s="7" t="s">
        <v>614</v>
      </c>
      <c r="B324" s="7"/>
      <c r="D324" s="42">
        <v>0</v>
      </c>
      <c r="F324" s="42">
        <v>0</v>
      </c>
      <c r="H324" s="42">
        <v>0</v>
      </c>
      <c r="J324" s="42">
        <f t="shared" si="8"/>
        <v>0</v>
      </c>
      <c r="L324" s="50">
        <f>J324/درآمد!$F$13</f>
        <v>0</v>
      </c>
      <c r="M324" s="42">
        <v>0</v>
      </c>
      <c r="N324" s="42">
        <v>0</v>
      </c>
      <c r="P324" s="42">
        <v>0</v>
      </c>
      <c r="R324" s="44">
        <v>4641160816</v>
      </c>
      <c r="T324" s="42">
        <f t="shared" si="9"/>
        <v>4641160816</v>
      </c>
      <c r="V324" s="50">
        <f>T324/درآمد!$F$13</f>
        <v>3.2386928169460443E-3</v>
      </c>
      <c r="X324" s="20"/>
    </row>
    <row r="325" spans="1:24" ht="21.75" customHeight="1">
      <c r="A325" s="7" t="s">
        <v>615</v>
      </c>
      <c r="B325" s="7"/>
      <c r="D325" s="42">
        <v>0</v>
      </c>
      <c r="F325" s="42">
        <v>0</v>
      </c>
      <c r="H325" s="42">
        <v>0</v>
      </c>
      <c r="J325" s="42">
        <f t="shared" si="8"/>
        <v>0</v>
      </c>
      <c r="L325" s="50">
        <f>J325/درآمد!$F$13</f>
        <v>0</v>
      </c>
      <c r="M325" s="42">
        <v>0</v>
      </c>
      <c r="N325" s="42">
        <v>0</v>
      </c>
      <c r="P325" s="42">
        <v>0</v>
      </c>
      <c r="R325" s="44">
        <v>3810163689</v>
      </c>
      <c r="T325" s="42">
        <f t="shared" si="9"/>
        <v>3810163689</v>
      </c>
      <c r="V325" s="50">
        <f>T325/درآمد!$F$13</f>
        <v>2.658806764120742E-3</v>
      </c>
      <c r="X325" s="20"/>
    </row>
    <row r="326" spans="1:24" ht="21.75" customHeight="1">
      <c r="A326" s="7" t="s">
        <v>616</v>
      </c>
      <c r="B326" s="7"/>
      <c r="D326" s="42">
        <v>0</v>
      </c>
      <c r="F326" s="42">
        <v>0</v>
      </c>
      <c r="H326" s="42">
        <v>0</v>
      </c>
      <c r="J326" s="42">
        <f t="shared" si="8"/>
        <v>0</v>
      </c>
      <c r="L326" s="50">
        <f>J326/درآمد!$F$13</f>
        <v>0</v>
      </c>
      <c r="M326" s="42">
        <v>0</v>
      </c>
      <c r="N326" s="42">
        <v>0</v>
      </c>
      <c r="P326" s="42">
        <v>0</v>
      </c>
      <c r="R326" s="44">
        <v>-18954780</v>
      </c>
      <c r="T326" s="42">
        <f t="shared" si="9"/>
        <v>-18954780</v>
      </c>
      <c r="V326" s="50">
        <f>T326/درآمد!$F$13</f>
        <v>-1.322701631478924E-5</v>
      </c>
      <c r="X326" s="20"/>
    </row>
    <row r="327" spans="1:24" ht="21.75" customHeight="1">
      <c r="A327" s="7" t="s">
        <v>617</v>
      </c>
      <c r="B327" s="7"/>
      <c r="D327" s="42">
        <v>0</v>
      </c>
      <c r="F327" s="42">
        <v>0</v>
      </c>
      <c r="H327" s="42">
        <v>0</v>
      </c>
      <c r="J327" s="42">
        <f t="shared" si="8"/>
        <v>0</v>
      </c>
      <c r="L327" s="50">
        <f>J327/درآمد!$F$13</f>
        <v>0</v>
      </c>
      <c r="M327" s="42">
        <v>0</v>
      </c>
      <c r="N327" s="42">
        <v>0</v>
      </c>
      <c r="P327" s="42">
        <v>0</v>
      </c>
      <c r="R327" s="44">
        <v>9632054668</v>
      </c>
      <c r="T327" s="42">
        <f t="shared" si="9"/>
        <v>9632054668</v>
      </c>
      <c r="V327" s="50">
        <f>T327/درآمد!$F$13</f>
        <v>6.7214361885802876E-3</v>
      </c>
      <c r="X327" s="20"/>
    </row>
    <row r="328" spans="1:24" ht="21.75" customHeight="1">
      <c r="A328" s="7" t="s">
        <v>618</v>
      </c>
      <c r="B328" s="7"/>
      <c r="D328" s="42">
        <v>0</v>
      </c>
      <c r="F328" s="42">
        <v>0</v>
      </c>
      <c r="H328" s="42">
        <v>0</v>
      </c>
      <c r="J328" s="42">
        <f t="shared" si="8"/>
        <v>0</v>
      </c>
      <c r="L328" s="50">
        <f>J328/درآمد!$F$13</f>
        <v>0</v>
      </c>
      <c r="M328" s="42">
        <v>0</v>
      </c>
      <c r="N328" s="42">
        <v>0</v>
      </c>
      <c r="P328" s="42">
        <v>0</v>
      </c>
      <c r="R328" s="44">
        <v>11036702923</v>
      </c>
      <c r="T328" s="42">
        <f t="shared" si="9"/>
        <v>11036702923</v>
      </c>
      <c r="V328" s="50">
        <f>T328/درآمد!$F$13</f>
        <v>7.7016272214187184E-3</v>
      </c>
      <c r="X328" s="20"/>
    </row>
    <row r="329" spans="1:24" ht="21.75" customHeight="1">
      <c r="A329" s="7" t="s">
        <v>619</v>
      </c>
      <c r="B329" s="7"/>
      <c r="D329" s="42">
        <v>0</v>
      </c>
      <c r="F329" s="42">
        <v>0</v>
      </c>
      <c r="H329" s="42">
        <v>0</v>
      </c>
      <c r="J329" s="42">
        <f t="shared" si="8"/>
        <v>0</v>
      </c>
      <c r="L329" s="50">
        <f>J329/درآمد!$F$13</f>
        <v>0</v>
      </c>
      <c r="M329" s="42">
        <v>0</v>
      </c>
      <c r="N329" s="42">
        <v>0</v>
      </c>
      <c r="P329" s="42">
        <v>0</v>
      </c>
      <c r="R329" s="44">
        <v>14483739469</v>
      </c>
      <c r="T329" s="42">
        <f t="shared" si="9"/>
        <v>14483739469</v>
      </c>
      <c r="V329" s="50">
        <f>T329/درآمد!$F$13</f>
        <v>1.0107036760944725E-2</v>
      </c>
      <c r="X329" s="20"/>
    </row>
    <row r="330" spans="1:24" ht="21.75" customHeight="1">
      <c r="A330" s="7" t="s">
        <v>620</v>
      </c>
      <c r="B330" s="7"/>
      <c r="D330" s="42">
        <v>0</v>
      </c>
      <c r="F330" s="42">
        <v>0</v>
      </c>
      <c r="H330" s="42">
        <v>0</v>
      </c>
      <c r="J330" s="42">
        <f t="shared" ref="J330:J393" si="10">D330+F330+H330</f>
        <v>0</v>
      </c>
      <c r="L330" s="50">
        <f>J330/درآمد!$F$13</f>
        <v>0</v>
      </c>
      <c r="M330" s="42">
        <v>0</v>
      </c>
      <c r="N330" s="42">
        <v>0</v>
      </c>
      <c r="P330" s="42">
        <v>0</v>
      </c>
      <c r="R330" s="44">
        <v>2651720940</v>
      </c>
      <c r="T330" s="42">
        <f t="shared" ref="T330:T393" si="11">N330+P330+R330</f>
        <v>2651720940</v>
      </c>
      <c r="V330" s="50">
        <f>T330/درآمد!$F$13</f>
        <v>1.8504227501267892E-3</v>
      </c>
      <c r="X330" s="20"/>
    </row>
    <row r="331" spans="1:24" ht="21.75" customHeight="1">
      <c r="A331" s="7" t="s">
        <v>621</v>
      </c>
      <c r="B331" s="7"/>
      <c r="D331" s="42">
        <v>0</v>
      </c>
      <c r="F331" s="42">
        <v>0</v>
      </c>
      <c r="H331" s="42">
        <v>0</v>
      </c>
      <c r="J331" s="42">
        <f t="shared" si="10"/>
        <v>0</v>
      </c>
      <c r="L331" s="50">
        <f>J331/درآمد!$F$13</f>
        <v>0</v>
      </c>
      <c r="M331" s="42">
        <v>0</v>
      </c>
      <c r="N331" s="42">
        <v>0</v>
      </c>
      <c r="P331" s="42">
        <v>0</v>
      </c>
      <c r="R331" s="44">
        <v>187686795</v>
      </c>
      <c r="T331" s="42">
        <f t="shared" si="11"/>
        <v>187686795</v>
      </c>
      <c r="V331" s="50">
        <f>T331/درآمد!$F$13</f>
        <v>1.3097151745024229E-4</v>
      </c>
      <c r="X331" s="20"/>
    </row>
    <row r="332" spans="1:24" ht="21.75" customHeight="1">
      <c r="A332" s="7" t="s">
        <v>622</v>
      </c>
      <c r="B332" s="7"/>
      <c r="D332" s="42">
        <v>0</v>
      </c>
      <c r="F332" s="42">
        <v>0</v>
      </c>
      <c r="H332" s="42">
        <v>0</v>
      </c>
      <c r="J332" s="42">
        <f t="shared" si="10"/>
        <v>0</v>
      </c>
      <c r="L332" s="50">
        <f>J332/درآمد!$F$13</f>
        <v>0</v>
      </c>
      <c r="M332" s="42">
        <v>0</v>
      </c>
      <c r="N332" s="42">
        <v>0</v>
      </c>
      <c r="P332" s="42">
        <v>0</v>
      </c>
      <c r="R332" s="44">
        <v>-621101</v>
      </c>
      <c r="T332" s="42">
        <f t="shared" si="11"/>
        <v>-621101</v>
      </c>
      <c r="V332" s="50">
        <f>T332/درآمد!$F$13</f>
        <v>-4.3341642900270599E-7</v>
      </c>
      <c r="X332" s="20"/>
    </row>
    <row r="333" spans="1:24" ht="21.75" customHeight="1">
      <c r="A333" s="7" t="s">
        <v>623</v>
      </c>
      <c r="B333" s="7"/>
      <c r="D333" s="42">
        <v>0</v>
      </c>
      <c r="F333" s="42">
        <v>0</v>
      </c>
      <c r="H333" s="42">
        <v>0</v>
      </c>
      <c r="J333" s="42">
        <f t="shared" si="10"/>
        <v>0</v>
      </c>
      <c r="L333" s="50">
        <f>J333/درآمد!$F$13</f>
        <v>0</v>
      </c>
      <c r="M333" s="42">
        <v>0</v>
      </c>
      <c r="N333" s="42">
        <v>0</v>
      </c>
      <c r="P333" s="42">
        <v>0</v>
      </c>
      <c r="R333" s="44">
        <v>-2117059</v>
      </c>
      <c r="T333" s="42">
        <f t="shared" si="11"/>
        <v>-2117059</v>
      </c>
      <c r="V333" s="50">
        <f>T333/درآمد!$F$13</f>
        <v>-1.4773251882834512E-6</v>
      </c>
      <c r="X333" s="20"/>
    </row>
    <row r="334" spans="1:24" ht="21.75" customHeight="1">
      <c r="A334" s="7" t="s">
        <v>624</v>
      </c>
      <c r="B334" s="7"/>
      <c r="D334" s="42">
        <v>0</v>
      </c>
      <c r="F334" s="42">
        <v>0</v>
      </c>
      <c r="H334" s="42">
        <v>0</v>
      </c>
      <c r="J334" s="42">
        <f t="shared" si="10"/>
        <v>0</v>
      </c>
      <c r="L334" s="50">
        <f>J334/درآمد!$F$13</f>
        <v>0</v>
      </c>
      <c r="M334" s="42">
        <v>0</v>
      </c>
      <c r="N334" s="42">
        <v>0</v>
      </c>
      <c r="P334" s="42">
        <v>0</v>
      </c>
      <c r="R334" s="44">
        <v>-3510109968</v>
      </c>
      <c r="T334" s="42">
        <f t="shared" si="11"/>
        <v>-3510109968</v>
      </c>
      <c r="V334" s="50">
        <f>T334/درآمد!$F$13</f>
        <v>-2.4494234073642817E-3</v>
      </c>
      <c r="X334" s="20"/>
    </row>
    <row r="335" spans="1:24" ht="21.75" customHeight="1">
      <c r="A335" s="7" t="s">
        <v>625</v>
      </c>
      <c r="B335" s="7"/>
      <c r="D335" s="42">
        <v>0</v>
      </c>
      <c r="F335" s="42">
        <v>0</v>
      </c>
      <c r="H335" s="42">
        <v>-651563364</v>
      </c>
      <c r="J335" s="42">
        <f t="shared" si="10"/>
        <v>-651563364</v>
      </c>
      <c r="L335" s="50">
        <f>J335/درآمد!$F$13</f>
        <v>-4.5467366256674886E-4</v>
      </c>
      <c r="M335" s="42">
        <v>0</v>
      </c>
      <c r="N335" s="42">
        <v>0</v>
      </c>
      <c r="P335" s="42">
        <v>0</v>
      </c>
      <c r="R335" s="44">
        <v>4288017658</v>
      </c>
      <c r="T335" s="42">
        <f t="shared" si="11"/>
        <v>4288017658</v>
      </c>
      <c r="V335" s="50">
        <f>T335/درآمد!$F$13</f>
        <v>2.9922626124107136E-3</v>
      </c>
      <c r="X335" s="20"/>
    </row>
    <row r="336" spans="1:24" ht="21.75" customHeight="1">
      <c r="A336" s="7" t="s">
        <v>626</v>
      </c>
      <c r="B336" s="7"/>
      <c r="D336" s="42">
        <v>0</v>
      </c>
      <c r="F336" s="42">
        <v>0</v>
      </c>
      <c r="H336" s="42">
        <v>0</v>
      </c>
      <c r="J336" s="42">
        <f t="shared" si="10"/>
        <v>0</v>
      </c>
      <c r="L336" s="50">
        <f>J336/درآمد!$F$13</f>
        <v>0</v>
      </c>
      <c r="M336" s="42">
        <v>0</v>
      </c>
      <c r="N336" s="42">
        <v>0</v>
      </c>
      <c r="P336" s="42">
        <v>0</v>
      </c>
      <c r="R336" s="44">
        <v>5486862</v>
      </c>
      <c r="T336" s="42">
        <f t="shared" si="11"/>
        <v>5486862</v>
      </c>
      <c r="V336" s="50">
        <f>T336/درآمد!$F$13</f>
        <v>3.8288396484157097E-6</v>
      </c>
      <c r="X336" s="20"/>
    </row>
    <row r="337" spans="1:24" ht="21.75" customHeight="1">
      <c r="A337" s="7" t="s">
        <v>627</v>
      </c>
      <c r="B337" s="7"/>
      <c r="D337" s="42">
        <v>0</v>
      </c>
      <c r="F337" s="42">
        <v>0</v>
      </c>
      <c r="H337" s="42">
        <v>0</v>
      </c>
      <c r="J337" s="42">
        <f t="shared" si="10"/>
        <v>0</v>
      </c>
      <c r="L337" s="50">
        <f>J337/درآمد!$F$13</f>
        <v>0</v>
      </c>
      <c r="M337" s="42">
        <v>0</v>
      </c>
      <c r="N337" s="42">
        <v>0</v>
      </c>
      <c r="P337" s="42">
        <v>0</v>
      </c>
      <c r="R337" s="44">
        <v>10350000</v>
      </c>
      <c r="T337" s="42">
        <f t="shared" si="11"/>
        <v>10350000</v>
      </c>
      <c r="V337" s="50">
        <f>T337/درآمد!$F$13</f>
        <v>7.2224324871124134E-6</v>
      </c>
      <c r="X337" s="20"/>
    </row>
    <row r="338" spans="1:24" ht="21.75" customHeight="1">
      <c r="A338" s="7" t="s">
        <v>628</v>
      </c>
      <c r="B338" s="7"/>
      <c r="D338" s="42">
        <v>0</v>
      </c>
      <c r="F338" s="42">
        <v>0</v>
      </c>
      <c r="H338" s="42">
        <v>0</v>
      </c>
      <c r="J338" s="42">
        <f t="shared" si="10"/>
        <v>0</v>
      </c>
      <c r="L338" s="50">
        <f>J338/درآمد!$F$13</f>
        <v>0</v>
      </c>
      <c r="M338" s="42">
        <v>0</v>
      </c>
      <c r="N338" s="42">
        <v>0</v>
      </c>
      <c r="P338" s="42">
        <v>0</v>
      </c>
      <c r="R338" s="44">
        <v>13914086924</v>
      </c>
      <c r="T338" s="42">
        <f t="shared" si="11"/>
        <v>13914086924</v>
      </c>
      <c r="V338" s="50">
        <f>T338/درآمد!$F$13</f>
        <v>9.7095220703771624E-3</v>
      </c>
      <c r="X338" s="20"/>
    </row>
    <row r="339" spans="1:24" ht="21.75" customHeight="1">
      <c r="A339" s="7" t="s">
        <v>629</v>
      </c>
      <c r="B339" s="7"/>
      <c r="D339" s="42">
        <v>0</v>
      </c>
      <c r="F339" s="42">
        <v>0</v>
      </c>
      <c r="H339" s="42">
        <v>0</v>
      </c>
      <c r="J339" s="42">
        <f t="shared" si="10"/>
        <v>0</v>
      </c>
      <c r="L339" s="50">
        <f>J339/درآمد!$F$13</f>
        <v>0</v>
      </c>
      <c r="M339" s="42">
        <v>0</v>
      </c>
      <c r="N339" s="42">
        <v>0</v>
      </c>
      <c r="P339" s="42">
        <v>0</v>
      </c>
      <c r="R339" s="44">
        <v>10378052719</v>
      </c>
      <c r="T339" s="42">
        <f t="shared" si="11"/>
        <v>10378052719</v>
      </c>
      <c r="V339" s="50">
        <f>T339/درآمد!$F$13</f>
        <v>7.2420082232532287E-3</v>
      </c>
      <c r="X339" s="20"/>
    </row>
    <row r="340" spans="1:24" ht="21.75" customHeight="1">
      <c r="A340" s="7" t="s">
        <v>630</v>
      </c>
      <c r="B340" s="7"/>
      <c r="D340" s="42">
        <v>0</v>
      </c>
      <c r="F340" s="42">
        <v>0</v>
      </c>
      <c r="H340" s="42">
        <v>0</v>
      </c>
      <c r="J340" s="42">
        <f t="shared" si="10"/>
        <v>0</v>
      </c>
      <c r="L340" s="50">
        <f>J340/درآمد!$F$13</f>
        <v>0</v>
      </c>
      <c r="M340" s="42">
        <v>0</v>
      </c>
      <c r="N340" s="42">
        <v>0</v>
      </c>
      <c r="P340" s="42">
        <v>0</v>
      </c>
      <c r="R340" s="44">
        <v>237943346</v>
      </c>
      <c r="T340" s="42">
        <f t="shared" si="11"/>
        <v>237943346</v>
      </c>
      <c r="V340" s="50">
        <f>T340/درآمد!$F$13</f>
        <v>1.6604152195580962E-4</v>
      </c>
      <c r="X340" s="20"/>
    </row>
    <row r="341" spans="1:24" ht="21.75" customHeight="1">
      <c r="A341" s="7" t="s">
        <v>631</v>
      </c>
      <c r="B341" s="7"/>
      <c r="D341" s="42">
        <v>0</v>
      </c>
      <c r="F341" s="42">
        <v>0</v>
      </c>
      <c r="H341" s="42">
        <v>0</v>
      </c>
      <c r="J341" s="42">
        <f t="shared" si="10"/>
        <v>0</v>
      </c>
      <c r="L341" s="50">
        <f>J341/درآمد!$F$13</f>
        <v>0</v>
      </c>
      <c r="M341" s="42">
        <v>0</v>
      </c>
      <c r="N341" s="42">
        <v>0</v>
      </c>
      <c r="P341" s="42">
        <v>0</v>
      </c>
      <c r="R341" s="44">
        <v>80737215</v>
      </c>
      <c r="T341" s="42">
        <f t="shared" si="11"/>
        <v>80737215</v>
      </c>
      <c r="V341" s="50">
        <f>T341/درآمد!$F$13</f>
        <v>5.6340008167630884E-5</v>
      </c>
      <c r="X341" s="20"/>
    </row>
    <row r="342" spans="1:24" ht="21.75" customHeight="1">
      <c r="A342" s="7" t="s">
        <v>632</v>
      </c>
      <c r="B342" s="7"/>
      <c r="D342" s="42">
        <v>0</v>
      </c>
      <c r="F342" s="42">
        <v>0</v>
      </c>
      <c r="H342" s="42">
        <v>0</v>
      </c>
      <c r="J342" s="42">
        <f t="shared" si="10"/>
        <v>0</v>
      </c>
      <c r="L342" s="50">
        <f>J342/درآمد!$F$13</f>
        <v>0</v>
      </c>
      <c r="M342" s="42">
        <v>0</v>
      </c>
      <c r="N342" s="42">
        <v>0</v>
      </c>
      <c r="P342" s="42">
        <v>0</v>
      </c>
      <c r="R342" s="44">
        <v>-39196988</v>
      </c>
      <c r="T342" s="42">
        <f t="shared" si="11"/>
        <v>-39196988</v>
      </c>
      <c r="V342" s="50">
        <f>T342/درآمد!$F$13</f>
        <v>-2.7352425075184099E-5</v>
      </c>
      <c r="X342" s="20"/>
    </row>
    <row r="343" spans="1:24" ht="21.75" customHeight="1">
      <c r="A343" s="7" t="s">
        <v>633</v>
      </c>
      <c r="B343" s="7"/>
      <c r="D343" s="42">
        <v>0</v>
      </c>
      <c r="F343" s="42">
        <v>0</v>
      </c>
      <c r="H343" s="42">
        <v>0</v>
      </c>
      <c r="J343" s="42">
        <f t="shared" si="10"/>
        <v>0</v>
      </c>
      <c r="L343" s="50">
        <f>J343/درآمد!$F$13</f>
        <v>0</v>
      </c>
      <c r="M343" s="42">
        <v>0</v>
      </c>
      <c r="N343" s="42">
        <v>0</v>
      </c>
      <c r="P343" s="42">
        <v>0</v>
      </c>
      <c r="R343" s="44">
        <v>10870567</v>
      </c>
      <c r="T343" s="42">
        <f t="shared" si="11"/>
        <v>10870567</v>
      </c>
      <c r="V343" s="50">
        <f>T343/درآمد!$F$13</f>
        <v>7.5856943240707376E-6</v>
      </c>
      <c r="X343" s="20"/>
    </row>
    <row r="344" spans="1:24" ht="21.75" customHeight="1">
      <c r="A344" s="7" t="s">
        <v>634</v>
      </c>
      <c r="B344" s="7"/>
      <c r="D344" s="42">
        <v>0</v>
      </c>
      <c r="F344" s="42">
        <v>0</v>
      </c>
      <c r="H344" s="42">
        <v>0</v>
      </c>
      <c r="J344" s="42">
        <f t="shared" si="10"/>
        <v>0</v>
      </c>
      <c r="L344" s="50">
        <f>J344/درآمد!$F$13</f>
        <v>0</v>
      </c>
      <c r="M344" s="42">
        <v>0</v>
      </c>
      <c r="N344" s="42">
        <v>0</v>
      </c>
      <c r="P344" s="42">
        <v>0</v>
      </c>
      <c r="R344" s="44">
        <v>1000000</v>
      </c>
      <c r="T344" s="42">
        <f t="shared" si="11"/>
        <v>1000000</v>
      </c>
      <c r="V344" s="50">
        <f>T344/درآمد!$F$13</f>
        <v>6.9781956397221387E-7</v>
      </c>
      <c r="X344" s="20"/>
    </row>
    <row r="345" spans="1:24" ht="21.75" customHeight="1">
      <c r="A345" s="7" t="s">
        <v>635</v>
      </c>
      <c r="B345" s="7"/>
      <c r="D345" s="42">
        <v>0</v>
      </c>
      <c r="F345" s="42">
        <v>0</v>
      </c>
      <c r="H345" s="42">
        <v>0</v>
      </c>
      <c r="J345" s="42">
        <f t="shared" si="10"/>
        <v>0</v>
      </c>
      <c r="L345" s="50">
        <f>J345/درآمد!$F$13</f>
        <v>0</v>
      </c>
      <c r="M345" s="42">
        <v>0</v>
      </c>
      <c r="N345" s="42">
        <v>0</v>
      </c>
      <c r="P345" s="42">
        <v>0</v>
      </c>
      <c r="R345" s="44">
        <v>-2384181</v>
      </c>
      <c r="T345" s="42">
        <f t="shared" si="11"/>
        <v>-2384181</v>
      </c>
      <c r="V345" s="50">
        <f>T345/درآمد!$F$13</f>
        <v>-1.6637281458508369E-6</v>
      </c>
      <c r="X345" s="20"/>
    </row>
    <row r="346" spans="1:24" ht="21.75" customHeight="1">
      <c r="A346" s="7" t="s">
        <v>636</v>
      </c>
      <c r="B346" s="7"/>
      <c r="D346" s="42">
        <v>0</v>
      </c>
      <c r="F346" s="42">
        <v>0</v>
      </c>
      <c r="H346" s="42">
        <v>0</v>
      </c>
      <c r="J346" s="42">
        <f t="shared" si="10"/>
        <v>0</v>
      </c>
      <c r="L346" s="50">
        <f>J346/درآمد!$F$13</f>
        <v>0</v>
      </c>
      <c r="M346" s="42">
        <v>0</v>
      </c>
      <c r="N346" s="42">
        <v>0</v>
      </c>
      <c r="P346" s="42">
        <v>0</v>
      </c>
      <c r="R346" s="44">
        <v>578037883</v>
      </c>
      <c r="T346" s="42">
        <f t="shared" si="11"/>
        <v>578037883</v>
      </c>
      <c r="V346" s="50">
        <f>T346/درآمد!$F$13</f>
        <v>4.0336614347448159E-4</v>
      </c>
      <c r="X346" s="20"/>
    </row>
    <row r="347" spans="1:24" ht="21.75" customHeight="1">
      <c r="A347" s="7" t="s">
        <v>637</v>
      </c>
      <c r="B347" s="7"/>
      <c r="D347" s="42">
        <v>0</v>
      </c>
      <c r="F347" s="42">
        <v>0</v>
      </c>
      <c r="H347" s="42">
        <v>0</v>
      </c>
      <c r="J347" s="42">
        <f t="shared" si="10"/>
        <v>0</v>
      </c>
      <c r="L347" s="50">
        <f>J347/درآمد!$F$13</f>
        <v>0</v>
      </c>
      <c r="M347" s="42">
        <v>0</v>
      </c>
      <c r="N347" s="42">
        <v>0</v>
      </c>
      <c r="P347" s="42">
        <v>0</v>
      </c>
      <c r="R347" s="44">
        <v>693960824</v>
      </c>
      <c r="T347" s="42">
        <f t="shared" si="11"/>
        <v>693960824</v>
      </c>
      <c r="V347" s="50">
        <f>T347/درآمد!$F$13</f>
        <v>4.8425943961747828E-4</v>
      </c>
      <c r="X347" s="20"/>
    </row>
    <row r="348" spans="1:24" ht="21.75" customHeight="1">
      <c r="A348" s="7" t="s">
        <v>638</v>
      </c>
      <c r="B348" s="7"/>
      <c r="D348" s="42">
        <v>0</v>
      </c>
      <c r="F348" s="42">
        <v>0</v>
      </c>
      <c r="H348" s="42">
        <v>0</v>
      </c>
      <c r="J348" s="42">
        <f t="shared" si="10"/>
        <v>0</v>
      </c>
      <c r="L348" s="50">
        <f>J348/درآمد!$F$13</f>
        <v>0</v>
      </c>
      <c r="M348" s="42">
        <v>0</v>
      </c>
      <c r="N348" s="42">
        <v>0</v>
      </c>
      <c r="P348" s="42">
        <v>0</v>
      </c>
      <c r="R348" s="44">
        <v>-94228959</v>
      </c>
      <c r="T348" s="42">
        <f t="shared" si="11"/>
        <v>-94228959</v>
      </c>
      <c r="V348" s="50">
        <f>T348/درآمد!$F$13</f>
        <v>-6.5754811082935618E-5</v>
      </c>
      <c r="X348" s="20"/>
    </row>
    <row r="349" spans="1:24" ht="21.75" customHeight="1">
      <c r="A349" s="7" t="s">
        <v>639</v>
      </c>
      <c r="B349" s="7"/>
      <c r="D349" s="42">
        <v>0</v>
      </c>
      <c r="F349" s="42">
        <v>0</v>
      </c>
      <c r="H349" s="42">
        <v>0</v>
      </c>
      <c r="J349" s="42">
        <f t="shared" si="10"/>
        <v>0</v>
      </c>
      <c r="L349" s="50">
        <f>J349/درآمد!$F$13</f>
        <v>0</v>
      </c>
      <c r="M349" s="42">
        <v>0</v>
      </c>
      <c r="N349" s="42">
        <v>0</v>
      </c>
      <c r="P349" s="42">
        <v>0</v>
      </c>
      <c r="R349" s="44">
        <v>-45715796</v>
      </c>
      <c r="T349" s="42">
        <f t="shared" si="11"/>
        <v>-45715796</v>
      </c>
      <c r="V349" s="50">
        <f>T349/درآمد!$F$13</f>
        <v>-3.1901376831362682E-5</v>
      </c>
      <c r="X349" s="20"/>
    </row>
    <row r="350" spans="1:24" ht="21.75" customHeight="1">
      <c r="A350" s="7" t="s">
        <v>640</v>
      </c>
      <c r="B350" s="7"/>
      <c r="D350" s="42">
        <v>0</v>
      </c>
      <c r="F350" s="42">
        <v>0</v>
      </c>
      <c r="H350" s="42">
        <v>0</v>
      </c>
      <c r="J350" s="42">
        <f t="shared" si="10"/>
        <v>0</v>
      </c>
      <c r="L350" s="50">
        <f>J350/درآمد!$F$13</f>
        <v>0</v>
      </c>
      <c r="M350" s="42">
        <v>0</v>
      </c>
      <c r="N350" s="42">
        <v>0</v>
      </c>
      <c r="P350" s="42">
        <v>0</v>
      </c>
      <c r="R350" s="44">
        <v>-153962</v>
      </c>
      <c r="T350" s="42">
        <f t="shared" si="11"/>
        <v>-153962</v>
      </c>
      <c r="V350" s="50">
        <f>T350/درآمد!$F$13</f>
        <v>-1.0743769570829E-7</v>
      </c>
      <c r="X350" s="20"/>
    </row>
    <row r="351" spans="1:24" ht="21.75" customHeight="1">
      <c r="A351" s="7" t="s">
        <v>641</v>
      </c>
      <c r="B351" s="7"/>
      <c r="D351" s="42">
        <v>0</v>
      </c>
      <c r="F351" s="42">
        <v>0</v>
      </c>
      <c r="H351" s="42">
        <v>0</v>
      </c>
      <c r="J351" s="42">
        <f t="shared" si="10"/>
        <v>0</v>
      </c>
      <c r="L351" s="50">
        <f>J351/درآمد!$F$13</f>
        <v>0</v>
      </c>
      <c r="M351" s="42">
        <v>0</v>
      </c>
      <c r="N351" s="42">
        <v>0</v>
      </c>
      <c r="P351" s="42">
        <v>0</v>
      </c>
      <c r="R351" s="44">
        <v>-20891247</v>
      </c>
      <c r="T351" s="42">
        <f t="shared" si="11"/>
        <v>-20891247</v>
      </c>
      <c r="V351" s="50">
        <f>T351/درآمد!$F$13</f>
        <v>-1.4578320872375821E-5</v>
      </c>
      <c r="X351" s="20"/>
    </row>
    <row r="352" spans="1:24" ht="21.75" customHeight="1">
      <c r="A352" s="7" t="s">
        <v>642</v>
      </c>
      <c r="B352" s="7"/>
      <c r="D352" s="42">
        <v>0</v>
      </c>
      <c r="F352" s="42">
        <v>0</v>
      </c>
      <c r="H352" s="42">
        <v>0</v>
      </c>
      <c r="J352" s="42">
        <f t="shared" si="10"/>
        <v>0</v>
      </c>
      <c r="L352" s="50">
        <f>J352/درآمد!$F$13</f>
        <v>0</v>
      </c>
      <c r="M352" s="42">
        <v>0</v>
      </c>
      <c r="N352" s="42">
        <v>0</v>
      </c>
      <c r="P352" s="42">
        <v>0</v>
      </c>
      <c r="R352" s="44">
        <v>669247914</v>
      </c>
      <c r="T352" s="42">
        <f t="shared" si="11"/>
        <v>669247914</v>
      </c>
      <c r="V352" s="50">
        <f>T352/درآمد!$F$13</f>
        <v>4.6701428753679372E-4</v>
      </c>
      <c r="X352" s="20"/>
    </row>
    <row r="353" spans="1:24" ht="21.75" customHeight="1">
      <c r="A353" s="7" t="s">
        <v>643</v>
      </c>
      <c r="B353" s="7"/>
      <c r="D353" s="42">
        <v>0</v>
      </c>
      <c r="F353" s="42">
        <v>0</v>
      </c>
      <c r="H353" s="42">
        <v>0</v>
      </c>
      <c r="J353" s="42">
        <f t="shared" si="10"/>
        <v>0</v>
      </c>
      <c r="L353" s="50">
        <f>J353/درآمد!$F$13</f>
        <v>0</v>
      </c>
      <c r="M353" s="42">
        <v>0</v>
      </c>
      <c r="N353" s="42">
        <v>0</v>
      </c>
      <c r="P353" s="42">
        <v>0</v>
      </c>
      <c r="R353" s="44">
        <v>2439834474</v>
      </c>
      <c r="T353" s="42">
        <f t="shared" si="11"/>
        <v>2439834474</v>
      </c>
      <c r="V353" s="50">
        <f>T353/درآمد!$F$13</f>
        <v>1.7025642288110558E-3</v>
      </c>
      <c r="X353" s="20"/>
    </row>
    <row r="354" spans="1:24" ht="21.75" customHeight="1">
      <c r="A354" s="7" t="s">
        <v>644</v>
      </c>
      <c r="B354" s="7"/>
      <c r="D354" s="42">
        <v>0</v>
      </c>
      <c r="F354" s="42">
        <v>0</v>
      </c>
      <c r="H354" s="42">
        <v>0</v>
      </c>
      <c r="J354" s="42">
        <f t="shared" si="10"/>
        <v>0</v>
      </c>
      <c r="L354" s="50">
        <f>J354/درآمد!$F$13</f>
        <v>0</v>
      </c>
      <c r="M354" s="42">
        <v>0</v>
      </c>
      <c r="N354" s="42">
        <v>0</v>
      </c>
      <c r="P354" s="42">
        <v>0</v>
      </c>
      <c r="R354" s="44">
        <v>22390776496</v>
      </c>
      <c r="T354" s="42">
        <f t="shared" si="11"/>
        <v>22390776496</v>
      </c>
      <c r="V354" s="50">
        <f>T354/درآمد!$F$13</f>
        <v>1.5624721891438015E-2</v>
      </c>
      <c r="X354" s="20"/>
    </row>
    <row r="355" spans="1:24" ht="21.75" customHeight="1">
      <c r="A355" s="7" t="s">
        <v>645</v>
      </c>
      <c r="B355" s="7"/>
      <c r="D355" s="42">
        <v>0</v>
      </c>
      <c r="F355" s="42">
        <v>0</v>
      </c>
      <c r="H355" s="42">
        <v>0</v>
      </c>
      <c r="J355" s="42">
        <f t="shared" si="10"/>
        <v>0</v>
      </c>
      <c r="L355" s="50">
        <f>J355/درآمد!$F$13</f>
        <v>0</v>
      </c>
      <c r="M355" s="42">
        <v>0</v>
      </c>
      <c r="N355" s="42">
        <v>0</v>
      </c>
      <c r="P355" s="42">
        <v>0</v>
      </c>
      <c r="R355" s="44">
        <v>16555509658</v>
      </c>
      <c r="T355" s="42">
        <f t="shared" si="11"/>
        <v>16555509658</v>
      </c>
      <c r="V355" s="50">
        <f>T355/درآمد!$F$13</f>
        <v>1.1552758530883335E-2</v>
      </c>
      <c r="X355" s="20"/>
    </row>
    <row r="356" spans="1:24" ht="21.75" customHeight="1">
      <c r="A356" s="7" t="s">
        <v>646</v>
      </c>
      <c r="B356" s="7"/>
      <c r="D356" s="42">
        <v>0</v>
      </c>
      <c r="F356" s="42">
        <v>0</v>
      </c>
      <c r="H356" s="42">
        <v>0</v>
      </c>
      <c r="J356" s="42">
        <f t="shared" si="10"/>
        <v>0</v>
      </c>
      <c r="L356" s="50">
        <f>J356/درآمد!$F$13</f>
        <v>0</v>
      </c>
      <c r="M356" s="42">
        <v>0</v>
      </c>
      <c r="N356" s="42">
        <v>0</v>
      </c>
      <c r="P356" s="42">
        <v>0</v>
      </c>
      <c r="R356" s="44">
        <v>20194880</v>
      </c>
      <c r="T356" s="42">
        <f t="shared" si="11"/>
        <v>20194880</v>
      </c>
      <c r="V356" s="50">
        <f>T356/درآمد!$F$13</f>
        <v>1.4092382356071182E-5</v>
      </c>
      <c r="X356" s="20"/>
    </row>
    <row r="357" spans="1:24" ht="21.75" customHeight="1">
      <c r="A357" s="7" t="s">
        <v>647</v>
      </c>
      <c r="B357" s="7"/>
      <c r="D357" s="42">
        <v>0</v>
      </c>
      <c r="F357" s="42">
        <v>0</v>
      </c>
      <c r="H357" s="42">
        <v>0</v>
      </c>
      <c r="J357" s="42">
        <f t="shared" si="10"/>
        <v>0</v>
      </c>
      <c r="L357" s="50">
        <f>J357/درآمد!$F$13</f>
        <v>0</v>
      </c>
      <c r="M357" s="42">
        <v>0</v>
      </c>
      <c r="N357" s="42">
        <v>0</v>
      </c>
      <c r="P357" s="42">
        <v>0</v>
      </c>
      <c r="R357" s="44">
        <v>229223854</v>
      </c>
      <c r="T357" s="42">
        <f t="shared" si="11"/>
        <v>229223854</v>
      </c>
      <c r="V357" s="50">
        <f>T357/درآمد!$F$13</f>
        <v>1.5995688985031041E-4</v>
      </c>
      <c r="X357" s="20"/>
    </row>
    <row r="358" spans="1:24" ht="21.75" customHeight="1">
      <c r="A358" s="7" t="s">
        <v>648</v>
      </c>
      <c r="B358" s="7"/>
      <c r="D358" s="42">
        <v>0</v>
      </c>
      <c r="F358" s="42">
        <v>0</v>
      </c>
      <c r="H358" s="42">
        <v>0</v>
      </c>
      <c r="J358" s="42">
        <f t="shared" si="10"/>
        <v>0</v>
      </c>
      <c r="L358" s="50">
        <f>J358/درآمد!$F$13</f>
        <v>0</v>
      </c>
      <c r="M358" s="42">
        <v>0</v>
      </c>
      <c r="N358" s="42">
        <v>0</v>
      </c>
      <c r="P358" s="42">
        <v>0</v>
      </c>
      <c r="R358" s="44">
        <v>-5841124526</v>
      </c>
      <c r="T358" s="42">
        <f t="shared" si="11"/>
        <v>-5841124526</v>
      </c>
      <c r="V358" s="50">
        <f>T358/درآمد!$F$13</f>
        <v>-4.0760509698407246E-3</v>
      </c>
      <c r="X358" s="20"/>
    </row>
    <row r="359" spans="1:24" ht="21.75" customHeight="1">
      <c r="A359" s="7" t="s">
        <v>649</v>
      </c>
      <c r="B359" s="7"/>
      <c r="D359" s="42">
        <v>0</v>
      </c>
      <c r="F359" s="42">
        <v>0</v>
      </c>
      <c r="H359" s="42">
        <v>0</v>
      </c>
      <c r="J359" s="42">
        <f t="shared" si="10"/>
        <v>0</v>
      </c>
      <c r="L359" s="50">
        <f>J359/درآمد!$F$13</f>
        <v>0</v>
      </c>
      <c r="M359" s="42">
        <v>0</v>
      </c>
      <c r="N359" s="42">
        <v>0</v>
      </c>
      <c r="P359" s="42">
        <v>0</v>
      </c>
      <c r="R359" s="44">
        <v>5723640855</v>
      </c>
      <c r="T359" s="42">
        <f t="shared" si="11"/>
        <v>5723640855</v>
      </c>
      <c r="V359" s="50">
        <f>T359/درآمد!$F$13</f>
        <v>3.9940685657696498E-3</v>
      </c>
      <c r="X359" s="20"/>
    </row>
    <row r="360" spans="1:24" ht="21.75" customHeight="1">
      <c r="A360" s="7" t="s">
        <v>650</v>
      </c>
      <c r="B360" s="7"/>
      <c r="D360" s="42">
        <v>0</v>
      </c>
      <c r="F360" s="42">
        <v>0</v>
      </c>
      <c r="H360" s="42">
        <v>0</v>
      </c>
      <c r="J360" s="42">
        <f t="shared" si="10"/>
        <v>0</v>
      </c>
      <c r="L360" s="50">
        <f>J360/درآمد!$F$13</f>
        <v>0</v>
      </c>
      <c r="M360" s="42">
        <v>0</v>
      </c>
      <c r="N360" s="42">
        <v>0</v>
      </c>
      <c r="P360" s="42">
        <v>0</v>
      </c>
      <c r="R360" s="44">
        <v>42321000</v>
      </c>
      <c r="T360" s="42">
        <f t="shared" si="11"/>
        <v>42321000</v>
      </c>
      <c r="V360" s="50">
        <f>T360/درآمد!$F$13</f>
        <v>2.9532421766868065E-5</v>
      </c>
      <c r="X360" s="20"/>
    </row>
    <row r="361" spans="1:24" ht="21.75" customHeight="1">
      <c r="A361" s="7" t="s">
        <v>651</v>
      </c>
      <c r="B361" s="7"/>
      <c r="D361" s="42">
        <v>0</v>
      </c>
      <c r="F361" s="42">
        <v>0</v>
      </c>
      <c r="H361" s="42">
        <v>0</v>
      </c>
      <c r="J361" s="42">
        <f t="shared" si="10"/>
        <v>0</v>
      </c>
      <c r="L361" s="50">
        <f>J361/درآمد!$F$13</f>
        <v>0</v>
      </c>
      <c r="M361" s="42">
        <v>0</v>
      </c>
      <c r="N361" s="42">
        <v>0</v>
      </c>
      <c r="P361" s="42">
        <v>0</v>
      </c>
      <c r="R361" s="44">
        <v>11229706892</v>
      </c>
      <c r="T361" s="42">
        <f t="shared" si="11"/>
        <v>11229706892</v>
      </c>
      <c r="V361" s="50">
        <f>T361/درآمد!$F$13</f>
        <v>7.836309166911205E-3</v>
      </c>
      <c r="X361" s="20"/>
    </row>
    <row r="362" spans="1:24" ht="21.75" customHeight="1">
      <c r="A362" s="7" t="s">
        <v>652</v>
      </c>
      <c r="B362" s="7"/>
      <c r="D362" s="42">
        <v>0</v>
      </c>
      <c r="F362" s="42">
        <v>0</v>
      </c>
      <c r="H362" s="42">
        <v>0</v>
      </c>
      <c r="J362" s="42">
        <f t="shared" si="10"/>
        <v>0</v>
      </c>
      <c r="L362" s="50">
        <f>J362/درآمد!$F$13</f>
        <v>0</v>
      </c>
      <c r="M362" s="42">
        <v>0</v>
      </c>
      <c r="N362" s="42">
        <v>0</v>
      </c>
      <c r="P362" s="42">
        <v>0</v>
      </c>
      <c r="R362" s="44">
        <v>3870078259</v>
      </c>
      <c r="T362" s="42">
        <f t="shared" si="11"/>
        <v>3870078259</v>
      </c>
      <c r="V362" s="50">
        <f>T362/درآمد!$F$13</f>
        <v>2.7006163232337248E-3</v>
      </c>
      <c r="X362" s="20"/>
    </row>
    <row r="363" spans="1:24" ht="21.75" customHeight="1">
      <c r="A363" s="7" t="s">
        <v>653</v>
      </c>
      <c r="B363" s="7"/>
      <c r="D363" s="42">
        <v>0</v>
      </c>
      <c r="F363" s="42">
        <v>0</v>
      </c>
      <c r="H363" s="42">
        <v>0</v>
      </c>
      <c r="J363" s="42">
        <f t="shared" si="10"/>
        <v>0</v>
      </c>
      <c r="L363" s="50">
        <f>J363/درآمد!$F$13</f>
        <v>0</v>
      </c>
      <c r="M363" s="42">
        <v>0</v>
      </c>
      <c r="N363" s="42">
        <v>0</v>
      </c>
      <c r="P363" s="42">
        <v>0</v>
      </c>
      <c r="R363" s="44">
        <v>-70431</v>
      </c>
      <c r="T363" s="42">
        <f t="shared" si="11"/>
        <v>-70431</v>
      </c>
      <c r="V363" s="50">
        <f>T363/درآمد!$F$13</f>
        <v>-4.9148129710126995E-8</v>
      </c>
      <c r="X363" s="20"/>
    </row>
    <row r="364" spans="1:24" ht="21.75" customHeight="1">
      <c r="A364" s="7" t="s">
        <v>654</v>
      </c>
      <c r="B364" s="7"/>
      <c r="D364" s="42">
        <v>0</v>
      </c>
      <c r="F364" s="42">
        <v>0</v>
      </c>
      <c r="H364" s="42">
        <v>0</v>
      </c>
      <c r="J364" s="42">
        <f t="shared" si="10"/>
        <v>0</v>
      </c>
      <c r="L364" s="50">
        <f>J364/درآمد!$F$13</f>
        <v>0</v>
      </c>
      <c r="M364" s="42">
        <v>0</v>
      </c>
      <c r="N364" s="42">
        <v>0</v>
      </c>
      <c r="P364" s="42">
        <v>0</v>
      </c>
      <c r="R364" s="44">
        <v>8478811</v>
      </c>
      <c r="T364" s="42">
        <f t="shared" si="11"/>
        <v>8478811</v>
      </c>
      <c r="V364" s="50">
        <f>T364/درآمد!$F$13</f>
        <v>5.9166801950228105E-6</v>
      </c>
      <c r="X364" s="20"/>
    </row>
    <row r="365" spans="1:24" ht="21.75" customHeight="1">
      <c r="A365" s="7" t="s">
        <v>655</v>
      </c>
      <c r="B365" s="7"/>
      <c r="D365" s="42">
        <v>0</v>
      </c>
      <c r="F365" s="42">
        <v>0</v>
      </c>
      <c r="H365" s="42">
        <v>0</v>
      </c>
      <c r="J365" s="42">
        <f t="shared" si="10"/>
        <v>0</v>
      </c>
      <c r="L365" s="50">
        <f>J365/درآمد!$F$13</f>
        <v>0</v>
      </c>
      <c r="M365" s="42">
        <v>0</v>
      </c>
      <c r="N365" s="42">
        <v>0</v>
      </c>
      <c r="P365" s="42">
        <v>0</v>
      </c>
      <c r="R365" s="44">
        <v>-12846853812</v>
      </c>
      <c r="T365" s="42">
        <f t="shared" si="11"/>
        <v>-12846853812</v>
      </c>
      <c r="V365" s="50">
        <f>T365/درآمد!$F$13</f>
        <v>-8.9647859255046133E-3</v>
      </c>
      <c r="X365" s="20"/>
    </row>
    <row r="366" spans="1:24" ht="21.75" customHeight="1">
      <c r="A366" s="7" t="s">
        <v>656</v>
      </c>
      <c r="B366" s="7"/>
      <c r="D366" s="42">
        <v>0</v>
      </c>
      <c r="F366" s="42">
        <v>0</v>
      </c>
      <c r="H366" s="42">
        <v>0</v>
      </c>
      <c r="J366" s="42">
        <f t="shared" si="10"/>
        <v>0</v>
      </c>
      <c r="L366" s="50">
        <f>J366/درآمد!$F$13</f>
        <v>0</v>
      </c>
      <c r="M366" s="42">
        <v>0</v>
      </c>
      <c r="N366" s="42">
        <v>0</v>
      </c>
      <c r="P366" s="42">
        <v>0</v>
      </c>
      <c r="R366" s="44">
        <v>4673488897</v>
      </c>
      <c r="T366" s="42">
        <f t="shared" si="11"/>
        <v>4673488897</v>
      </c>
      <c r="V366" s="50">
        <f>T366/درآمد!$F$13</f>
        <v>3.2612519843335228E-3</v>
      </c>
      <c r="X366" s="20"/>
    </row>
    <row r="367" spans="1:24" ht="21.75" customHeight="1">
      <c r="A367" s="7" t="s">
        <v>657</v>
      </c>
      <c r="B367" s="7"/>
      <c r="D367" s="42">
        <v>0</v>
      </c>
      <c r="F367" s="42">
        <v>0</v>
      </c>
      <c r="H367" s="42">
        <v>0</v>
      </c>
      <c r="J367" s="42">
        <f t="shared" si="10"/>
        <v>0</v>
      </c>
      <c r="L367" s="50">
        <f>J367/درآمد!$F$13</f>
        <v>0</v>
      </c>
      <c r="M367" s="42">
        <v>0</v>
      </c>
      <c r="N367" s="42">
        <v>0</v>
      </c>
      <c r="P367" s="42">
        <v>0</v>
      </c>
      <c r="R367" s="44">
        <v>2141071056</v>
      </c>
      <c r="T367" s="42">
        <f t="shared" si="11"/>
        <v>2141071056</v>
      </c>
      <c r="V367" s="50">
        <f>T367/درآمد!$F$13</f>
        <v>1.4940812707314476E-3</v>
      </c>
      <c r="X367" s="20"/>
    </row>
    <row r="368" spans="1:24" ht="21.75" customHeight="1">
      <c r="A368" s="7" t="s">
        <v>658</v>
      </c>
      <c r="B368" s="7"/>
      <c r="D368" s="42">
        <v>0</v>
      </c>
      <c r="F368" s="42">
        <v>0</v>
      </c>
      <c r="H368" s="42">
        <v>0</v>
      </c>
      <c r="J368" s="42">
        <f t="shared" si="10"/>
        <v>0</v>
      </c>
      <c r="L368" s="50">
        <f>J368/درآمد!$F$13</f>
        <v>0</v>
      </c>
      <c r="M368" s="42">
        <v>0</v>
      </c>
      <c r="N368" s="42">
        <v>0</v>
      </c>
      <c r="P368" s="42">
        <v>0</v>
      </c>
      <c r="R368" s="44">
        <v>-3532236147</v>
      </c>
      <c r="T368" s="42">
        <f t="shared" si="11"/>
        <v>-3532236147</v>
      </c>
      <c r="V368" s="50">
        <f>T368/درآمد!$F$13</f>
        <v>-2.4648634879464327E-3</v>
      </c>
      <c r="X368" s="20"/>
    </row>
    <row r="369" spans="1:24" ht="21.75" customHeight="1">
      <c r="A369" s="7" t="s">
        <v>659</v>
      </c>
      <c r="B369" s="7"/>
      <c r="D369" s="42">
        <v>0</v>
      </c>
      <c r="F369" s="42">
        <v>0</v>
      </c>
      <c r="H369" s="42">
        <v>0</v>
      </c>
      <c r="J369" s="42">
        <f t="shared" si="10"/>
        <v>0</v>
      </c>
      <c r="L369" s="50">
        <f>J369/درآمد!$F$13</f>
        <v>0</v>
      </c>
      <c r="M369" s="42">
        <v>0</v>
      </c>
      <c r="N369" s="42">
        <v>0</v>
      </c>
      <c r="P369" s="42">
        <v>0</v>
      </c>
      <c r="R369" s="44">
        <v>522833638</v>
      </c>
      <c r="T369" s="42">
        <f t="shared" si="11"/>
        <v>522833638</v>
      </c>
      <c r="V369" s="50">
        <f>T369/درآمد!$F$13</f>
        <v>3.648435412991663E-4</v>
      </c>
      <c r="X369" s="20"/>
    </row>
    <row r="370" spans="1:24" ht="21.75" customHeight="1">
      <c r="A370" s="7" t="s">
        <v>660</v>
      </c>
      <c r="B370" s="7"/>
      <c r="D370" s="42">
        <v>0</v>
      </c>
      <c r="F370" s="42">
        <v>0</v>
      </c>
      <c r="H370" s="42">
        <v>0</v>
      </c>
      <c r="J370" s="42">
        <f t="shared" si="10"/>
        <v>0</v>
      </c>
      <c r="L370" s="50">
        <f>J370/درآمد!$F$13</f>
        <v>0</v>
      </c>
      <c r="M370" s="42">
        <v>0</v>
      </c>
      <c r="N370" s="42">
        <v>0</v>
      </c>
      <c r="P370" s="42">
        <v>0</v>
      </c>
      <c r="R370" s="44">
        <v>65594000</v>
      </c>
      <c r="T370" s="42">
        <f t="shared" si="11"/>
        <v>65594000</v>
      </c>
      <c r="V370" s="50">
        <f>T370/درآمد!$F$13</f>
        <v>4.5772776479193397E-5</v>
      </c>
      <c r="X370" s="20"/>
    </row>
    <row r="371" spans="1:24" ht="21.75" customHeight="1">
      <c r="A371" s="7" t="s">
        <v>661</v>
      </c>
      <c r="B371" s="7"/>
      <c r="D371" s="42">
        <v>0</v>
      </c>
      <c r="F371" s="42">
        <v>0</v>
      </c>
      <c r="H371" s="42">
        <v>0</v>
      </c>
      <c r="J371" s="42">
        <f t="shared" si="10"/>
        <v>0</v>
      </c>
      <c r="L371" s="50">
        <f>J371/درآمد!$F$13</f>
        <v>0</v>
      </c>
      <c r="M371" s="42">
        <v>0</v>
      </c>
      <c r="N371" s="42">
        <v>0</v>
      </c>
      <c r="P371" s="42">
        <v>0</v>
      </c>
      <c r="R371" s="44">
        <v>1084222</v>
      </c>
      <c r="T371" s="42">
        <f t="shared" si="11"/>
        <v>1084222</v>
      </c>
      <c r="V371" s="50">
        <f>T371/درآمد!$F$13</f>
        <v>7.5659132328908171E-7</v>
      </c>
      <c r="X371" s="20"/>
    </row>
    <row r="372" spans="1:24" ht="21.75" customHeight="1">
      <c r="A372" s="7" t="s">
        <v>662</v>
      </c>
      <c r="B372" s="7"/>
      <c r="D372" s="42">
        <v>0</v>
      </c>
      <c r="F372" s="42">
        <v>0</v>
      </c>
      <c r="H372" s="42">
        <v>0</v>
      </c>
      <c r="J372" s="42">
        <f t="shared" si="10"/>
        <v>0</v>
      </c>
      <c r="L372" s="50">
        <f>J372/درآمد!$F$13</f>
        <v>0</v>
      </c>
      <c r="M372" s="42">
        <v>0</v>
      </c>
      <c r="N372" s="42">
        <v>0</v>
      </c>
      <c r="P372" s="42">
        <v>0</v>
      </c>
      <c r="R372" s="44">
        <v>-478944</v>
      </c>
      <c r="T372" s="42">
        <f t="shared" si="11"/>
        <v>-478944</v>
      </c>
      <c r="V372" s="50">
        <f>T372/درآمد!$F$13</f>
        <v>-3.3421649324710801E-7</v>
      </c>
      <c r="X372" s="20"/>
    </row>
    <row r="373" spans="1:24" ht="21.75" customHeight="1">
      <c r="A373" s="7" t="s">
        <v>663</v>
      </c>
      <c r="B373" s="7"/>
      <c r="D373" s="42">
        <v>0</v>
      </c>
      <c r="F373" s="42">
        <v>0</v>
      </c>
      <c r="H373" s="42">
        <v>0</v>
      </c>
      <c r="J373" s="42">
        <f t="shared" si="10"/>
        <v>0</v>
      </c>
      <c r="L373" s="50">
        <f>J373/درآمد!$F$13</f>
        <v>0</v>
      </c>
      <c r="M373" s="42">
        <v>0</v>
      </c>
      <c r="N373" s="42">
        <v>0</v>
      </c>
      <c r="P373" s="42">
        <v>0</v>
      </c>
      <c r="R373" s="44">
        <v>32010000</v>
      </c>
      <c r="T373" s="42">
        <f t="shared" si="11"/>
        <v>32010000</v>
      </c>
      <c r="V373" s="50">
        <f>T373/درآمد!$F$13</f>
        <v>2.2337204242750567E-5</v>
      </c>
      <c r="X373" s="20"/>
    </row>
    <row r="374" spans="1:24" ht="21.75" customHeight="1">
      <c r="A374" s="7" t="s">
        <v>664</v>
      </c>
      <c r="B374" s="7"/>
      <c r="D374" s="42">
        <v>0</v>
      </c>
      <c r="F374" s="42">
        <v>0</v>
      </c>
      <c r="H374" s="42">
        <v>0</v>
      </c>
      <c r="J374" s="42">
        <f t="shared" si="10"/>
        <v>0</v>
      </c>
      <c r="L374" s="50">
        <f>J374/درآمد!$F$13</f>
        <v>0</v>
      </c>
      <c r="M374" s="42">
        <v>0</v>
      </c>
      <c r="N374" s="42">
        <v>0</v>
      </c>
      <c r="P374" s="42">
        <v>0</v>
      </c>
      <c r="R374" s="44">
        <v>-68022290</v>
      </c>
      <c r="T374" s="42">
        <f t="shared" si="11"/>
        <v>-68022290</v>
      </c>
      <c r="V374" s="50">
        <f>T374/درآمد!$F$13</f>
        <v>-4.7467284748191488E-5</v>
      </c>
      <c r="X374" s="20"/>
    </row>
    <row r="375" spans="1:24" ht="21.75" customHeight="1">
      <c r="A375" s="7" t="s">
        <v>665</v>
      </c>
      <c r="B375" s="7"/>
      <c r="D375" s="42">
        <v>0</v>
      </c>
      <c r="F375" s="42">
        <v>0</v>
      </c>
      <c r="H375" s="42">
        <v>0</v>
      </c>
      <c r="J375" s="42">
        <f t="shared" si="10"/>
        <v>0</v>
      </c>
      <c r="L375" s="50">
        <f>J375/درآمد!$F$13</f>
        <v>0</v>
      </c>
      <c r="M375" s="42">
        <v>0</v>
      </c>
      <c r="N375" s="42">
        <v>0</v>
      </c>
      <c r="P375" s="42">
        <v>0</v>
      </c>
      <c r="R375" s="44">
        <v>-77641744</v>
      </c>
      <c r="T375" s="42">
        <f t="shared" si="11"/>
        <v>-77641744</v>
      </c>
      <c r="V375" s="50">
        <f>T375/درآمد!$F$13</f>
        <v>-5.4179927944122256E-5</v>
      </c>
      <c r="X375" s="20"/>
    </row>
    <row r="376" spans="1:24" ht="21.75" customHeight="1">
      <c r="A376" s="7" t="s">
        <v>666</v>
      </c>
      <c r="B376" s="7"/>
      <c r="D376" s="42">
        <v>0</v>
      </c>
      <c r="F376" s="42">
        <v>0</v>
      </c>
      <c r="H376" s="42">
        <v>0</v>
      </c>
      <c r="J376" s="42">
        <f t="shared" si="10"/>
        <v>0</v>
      </c>
      <c r="L376" s="50">
        <f>J376/درآمد!$F$13</f>
        <v>0</v>
      </c>
      <c r="M376" s="42">
        <v>0</v>
      </c>
      <c r="N376" s="42">
        <v>0</v>
      </c>
      <c r="P376" s="42">
        <v>0</v>
      </c>
      <c r="R376" s="44">
        <v>-459039426</v>
      </c>
      <c r="T376" s="42">
        <f t="shared" si="11"/>
        <v>-459039426</v>
      </c>
      <c r="V376" s="50">
        <f>T376/درآمد!$F$13</f>
        <v>-3.2032669209737535E-4</v>
      </c>
      <c r="X376" s="20"/>
    </row>
    <row r="377" spans="1:24" ht="21.75" customHeight="1">
      <c r="A377" s="7" t="s">
        <v>667</v>
      </c>
      <c r="B377" s="7"/>
      <c r="D377" s="42">
        <v>0</v>
      </c>
      <c r="F377" s="42">
        <v>0</v>
      </c>
      <c r="H377" s="42">
        <v>0</v>
      </c>
      <c r="J377" s="42">
        <f t="shared" si="10"/>
        <v>0</v>
      </c>
      <c r="L377" s="50">
        <f>J377/درآمد!$F$13</f>
        <v>0</v>
      </c>
      <c r="M377" s="42">
        <v>0</v>
      </c>
      <c r="N377" s="42">
        <v>0</v>
      </c>
      <c r="P377" s="42">
        <v>0</v>
      </c>
      <c r="R377" s="44">
        <v>-158887</v>
      </c>
      <c r="T377" s="42">
        <f t="shared" si="11"/>
        <v>-158887</v>
      </c>
      <c r="V377" s="50">
        <f>T377/درآمد!$F$13</f>
        <v>-1.1087445706085314E-7</v>
      </c>
      <c r="X377" s="20"/>
    </row>
    <row r="378" spans="1:24" ht="21.75" customHeight="1">
      <c r="A378" s="7" t="s">
        <v>668</v>
      </c>
      <c r="B378" s="7"/>
      <c r="D378" s="42">
        <v>0</v>
      </c>
      <c r="F378" s="42">
        <v>0</v>
      </c>
      <c r="H378" s="42">
        <v>0</v>
      </c>
      <c r="J378" s="42">
        <f t="shared" si="10"/>
        <v>0</v>
      </c>
      <c r="L378" s="50">
        <f>J378/درآمد!$F$13</f>
        <v>0</v>
      </c>
      <c r="M378" s="42">
        <v>0</v>
      </c>
      <c r="N378" s="42">
        <v>0</v>
      </c>
      <c r="P378" s="42">
        <v>0</v>
      </c>
      <c r="R378" s="44">
        <v>-857775</v>
      </c>
      <c r="T378" s="42">
        <f t="shared" si="11"/>
        <v>-857775</v>
      </c>
      <c r="V378" s="50">
        <f>T378/درآمد!$F$13</f>
        <v>-5.9857217648626578E-7</v>
      </c>
      <c r="X378" s="20"/>
    </row>
    <row r="379" spans="1:24" ht="21.75" customHeight="1">
      <c r="A379" s="7" t="s">
        <v>669</v>
      </c>
      <c r="B379" s="7"/>
      <c r="D379" s="42">
        <v>0</v>
      </c>
      <c r="F379" s="42">
        <v>0</v>
      </c>
      <c r="H379" s="42">
        <v>0</v>
      </c>
      <c r="J379" s="42">
        <f t="shared" si="10"/>
        <v>0</v>
      </c>
      <c r="L379" s="50">
        <f>J379/درآمد!$F$13</f>
        <v>0</v>
      </c>
      <c r="M379" s="42">
        <v>0</v>
      </c>
      <c r="N379" s="42">
        <v>0</v>
      </c>
      <c r="P379" s="42">
        <v>0</v>
      </c>
      <c r="R379" s="44">
        <v>-4693604898</v>
      </c>
      <c r="T379" s="42">
        <f t="shared" si="11"/>
        <v>-4693604898</v>
      </c>
      <c r="V379" s="50">
        <f>T379/درآمد!$F$13</f>
        <v>-3.2752893233802074E-3</v>
      </c>
      <c r="X379" s="20"/>
    </row>
    <row r="380" spans="1:24" ht="21.75" customHeight="1">
      <c r="A380" s="7" t="s">
        <v>670</v>
      </c>
      <c r="B380" s="7"/>
      <c r="D380" s="42">
        <v>0</v>
      </c>
      <c r="F380" s="42">
        <v>0</v>
      </c>
      <c r="H380" s="42">
        <v>0</v>
      </c>
      <c r="J380" s="42">
        <f t="shared" si="10"/>
        <v>0</v>
      </c>
      <c r="L380" s="50">
        <f>J380/درآمد!$F$13</f>
        <v>0</v>
      </c>
      <c r="M380" s="42">
        <v>0</v>
      </c>
      <c r="N380" s="42">
        <v>0</v>
      </c>
      <c r="P380" s="42">
        <v>0</v>
      </c>
      <c r="R380" s="44">
        <v>-501061632</v>
      </c>
      <c r="T380" s="42">
        <f t="shared" si="11"/>
        <v>-501061632</v>
      </c>
      <c r="V380" s="50">
        <f>T380/درآمد!$F$13</f>
        <v>-3.4965060956544588E-4</v>
      </c>
      <c r="X380" s="20"/>
    </row>
    <row r="381" spans="1:24" ht="21.75" customHeight="1">
      <c r="A381" s="7" t="s">
        <v>671</v>
      </c>
      <c r="B381" s="7"/>
      <c r="D381" s="42">
        <v>0</v>
      </c>
      <c r="F381" s="42">
        <v>0</v>
      </c>
      <c r="H381" s="42">
        <v>0</v>
      </c>
      <c r="J381" s="42">
        <f t="shared" si="10"/>
        <v>0</v>
      </c>
      <c r="L381" s="50">
        <f>J381/درآمد!$F$13</f>
        <v>0</v>
      </c>
      <c r="M381" s="42">
        <v>0</v>
      </c>
      <c r="N381" s="42">
        <v>0</v>
      </c>
      <c r="P381" s="42">
        <v>0</v>
      </c>
      <c r="R381" s="44">
        <v>9505565432</v>
      </c>
      <c r="T381" s="42">
        <f t="shared" si="11"/>
        <v>9505565432</v>
      </c>
      <c r="V381" s="50">
        <f>T381/درآمد!$F$13</f>
        <v>6.6331695250675888E-3</v>
      </c>
      <c r="X381" s="20"/>
    </row>
    <row r="382" spans="1:24" ht="21.75" customHeight="1">
      <c r="A382" s="7" t="s">
        <v>270</v>
      </c>
      <c r="B382" s="7"/>
      <c r="D382" s="42">
        <v>0</v>
      </c>
      <c r="F382" s="42">
        <v>0</v>
      </c>
      <c r="H382" s="42">
        <v>0</v>
      </c>
      <c r="J382" s="42">
        <f t="shared" si="10"/>
        <v>0</v>
      </c>
      <c r="L382" s="50">
        <f>J382/درآمد!$F$13</f>
        <v>0</v>
      </c>
      <c r="M382" s="42">
        <v>0</v>
      </c>
      <c r="N382" s="42">
        <v>0</v>
      </c>
      <c r="P382" s="42">
        <v>0</v>
      </c>
      <c r="R382" s="44">
        <v>725743247</v>
      </c>
      <c r="T382" s="42">
        <f t="shared" si="11"/>
        <v>725743247</v>
      </c>
      <c r="V382" s="50">
        <f>T382/درآمد!$F$13</f>
        <v>5.0643783617731867E-4</v>
      </c>
      <c r="X382" s="20"/>
    </row>
    <row r="383" spans="1:24" ht="21.75" customHeight="1">
      <c r="A383" s="7" t="s">
        <v>264</v>
      </c>
      <c r="B383" s="7"/>
      <c r="D383" s="42">
        <v>0</v>
      </c>
      <c r="F383" s="42">
        <v>0</v>
      </c>
      <c r="H383" s="42">
        <v>0</v>
      </c>
      <c r="J383" s="42">
        <f t="shared" si="10"/>
        <v>0</v>
      </c>
      <c r="L383" s="50">
        <f>J383/درآمد!$F$13</f>
        <v>0</v>
      </c>
      <c r="M383" s="42">
        <v>0</v>
      </c>
      <c r="N383" s="42">
        <v>0</v>
      </c>
      <c r="P383" s="42">
        <v>0</v>
      </c>
      <c r="R383" s="44">
        <v>42852374</v>
      </c>
      <c r="T383" s="42">
        <f t="shared" si="11"/>
        <v>42852374</v>
      </c>
      <c r="V383" s="50">
        <f>T383/درآمد!$F$13</f>
        <v>2.9903224939854234E-5</v>
      </c>
      <c r="X383" s="20"/>
    </row>
    <row r="384" spans="1:24" ht="21.75" customHeight="1">
      <c r="A384" s="7" t="s">
        <v>672</v>
      </c>
      <c r="B384" s="7"/>
      <c r="D384" s="42">
        <v>0</v>
      </c>
      <c r="F384" s="42">
        <v>0</v>
      </c>
      <c r="H384" s="42">
        <v>0</v>
      </c>
      <c r="J384" s="42">
        <f t="shared" si="10"/>
        <v>0</v>
      </c>
      <c r="L384" s="50">
        <f>J384/درآمد!$F$13</f>
        <v>0</v>
      </c>
      <c r="M384" s="42">
        <v>0</v>
      </c>
      <c r="N384" s="42">
        <v>0</v>
      </c>
      <c r="P384" s="42">
        <v>0</v>
      </c>
      <c r="R384" s="44">
        <v>1477027408</v>
      </c>
      <c r="T384" s="42">
        <f t="shared" si="11"/>
        <v>1477027408</v>
      </c>
      <c r="V384" s="50">
        <f>T384/درآمد!$F$13</f>
        <v>1.0306986218255694E-3</v>
      </c>
      <c r="X384" s="20"/>
    </row>
    <row r="385" spans="1:24" ht="21.75" customHeight="1">
      <c r="A385" s="7" t="s">
        <v>673</v>
      </c>
      <c r="B385" s="7"/>
      <c r="D385" s="42">
        <v>0</v>
      </c>
      <c r="F385" s="42">
        <v>0</v>
      </c>
      <c r="H385" s="42">
        <v>0</v>
      </c>
      <c r="J385" s="42">
        <f t="shared" si="10"/>
        <v>0</v>
      </c>
      <c r="L385" s="50">
        <f>J385/درآمد!$F$13</f>
        <v>0</v>
      </c>
      <c r="M385" s="42">
        <v>0</v>
      </c>
      <c r="N385" s="42">
        <v>0</v>
      </c>
      <c r="P385" s="42">
        <v>0</v>
      </c>
      <c r="R385" s="44">
        <v>517518000</v>
      </c>
      <c r="T385" s="42">
        <f t="shared" si="11"/>
        <v>517518000</v>
      </c>
      <c r="V385" s="50">
        <f>T385/درآمد!$F$13</f>
        <v>3.611341851077722E-4</v>
      </c>
      <c r="X385" s="20"/>
    </row>
    <row r="386" spans="1:24" ht="21.75" customHeight="1">
      <c r="A386" s="7" t="s">
        <v>674</v>
      </c>
      <c r="B386" s="7"/>
      <c r="D386" s="42">
        <v>0</v>
      </c>
      <c r="F386" s="42">
        <v>0</v>
      </c>
      <c r="H386" s="42">
        <v>0</v>
      </c>
      <c r="J386" s="42">
        <f t="shared" si="10"/>
        <v>0</v>
      </c>
      <c r="L386" s="50">
        <f>J386/درآمد!$F$13</f>
        <v>0</v>
      </c>
      <c r="M386" s="42">
        <v>0</v>
      </c>
      <c r="N386" s="42">
        <v>0</v>
      </c>
      <c r="P386" s="42">
        <v>0</v>
      </c>
      <c r="R386" s="44">
        <v>30000</v>
      </c>
      <c r="T386" s="42">
        <f t="shared" si="11"/>
        <v>30000</v>
      </c>
      <c r="V386" s="50">
        <f>T386/درآمد!$F$13</f>
        <v>2.0934586919166418E-8</v>
      </c>
      <c r="X386" s="20"/>
    </row>
    <row r="387" spans="1:24" ht="21.75" customHeight="1">
      <c r="A387" s="7" t="s">
        <v>675</v>
      </c>
      <c r="B387" s="7"/>
      <c r="D387" s="42">
        <v>0</v>
      </c>
      <c r="F387" s="42">
        <v>0</v>
      </c>
      <c r="H387" s="42">
        <v>0</v>
      </c>
      <c r="J387" s="42">
        <f t="shared" si="10"/>
        <v>0</v>
      </c>
      <c r="L387" s="50">
        <f>J387/درآمد!$F$13</f>
        <v>0</v>
      </c>
      <c r="M387" s="42">
        <v>0</v>
      </c>
      <c r="N387" s="42">
        <v>0</v>
      </c>
      <c r="P387" s="42">
        <v>0</v>
      </c>
      <c r="R387" s="44">
        <v>11449935</v>
      </c>
      <c r="T387" s="42">
        <f t="shared" si="11"/>
        <v>11449935</v>
      </c>
      <c r="V387" s="50">
        <f>T387/درآمد!$F$13</f>
        <v>7.9899886492101916E-6</v>
      </c>
      <c r="X387" s="20"/>
    </row>
    <row r="388" spans="1:24" ht="21.75" customHeight="1">
      <c r="A388" s="7" t="s">
        <v>676</v>
      </c>
      <c r="B388" s="7"/>
      <c r="D388" s="42">
        <v>0</v>
      </c>
      <c r="F388" s="42">
        <v>0</v>
      </c>
      <c r="H388" s="42">
        <v>0</v>
      </c>
      <c r="J388" s="42">
        <f t="shared" si="10"/>
        <v>0</v>
      </c>
      <c r="L388" s="50">
        <f>J388/درآمد!$F$13</f>
        <v>0</v>
      </c>
      <c r="M388" s="42">
        <v>0</v>
      </c>
      <c r="N388" s="42">
        <v>0</v>
      </c>
      <c r="P388" s="42">
        <v>0</v>
      </c>
      <c r="R388" s="44">
        <v>1410992727</v>
      </c>
      <c r="T388" s="42">
        <f t="shared" si="11"/>
        <v>1410992727</v>
      </c>
      <c r="V388" s="50">
        <f>T388/درآمد!$F$13</f>
        <v>9.8461832952310502E-4</v>
      </c>
      <c r="X388" s="20"/>
    </row>
    <row r="389" spans="1:24" ht="21.75" customHeight="1">
      <c r="A389" s="7" t="s">
        <v>677</v>
      </c>
      <c r="B389" s="7"/>
      <c r="D389" s="42">
        <v>0</v>
      </c>
      <c r="F389" s="42">
        <v>0</v>
      </c>
      <c r="H389" s="42">
        <v>0</v>
      </c>
      <c r="J389" s="42">
        <f t="shared" si="10"/>
        <v>0</v>
      </c>
      <c r="L389" s="50">
        <f>J389/درآمد!$F$13</f>
        <v>0</v>
      </c>
      <c r="M389" s="42">
        <v>0</v>
      </c>
      <c r="N389" s="42">
        <v>0</v>
      </c>
      <c r="P389" s="42">
        <v>0</v>
      </c>
      <c r="R389" s="44">
        <v>-878516</v>
      </c>
      <c r="T389" s="42">
        <f t="shared" si="11"/>
        <v>-878516</v>
      </c>
      <c r="V389" s="50">
        <f>T389/درآمد!$F$13</f>
        <v>-6.1304565206261342E-7</v>
      </c>
      <c r="X389" s="20"/>
    </row>
    <row r="390" spans="1:24" ht="21.75" customHeight="1">
      <c r="A390" s="7" t="s">
        <v>678</v>
      </c>
      <c r="B390" s="7"/>
      <c r="D390" s="42">
        <v>0</v>
      </c>
      <c r="F390" s="42">
        <v>0</v>
      </c>
      <c r="H390" s="42">
        <v>0</v>
      </c>
      <c r="J390" s="42">
        <f t="shared" si="10"/>
        <v>0</v>
      </c>
      <c r="L390" s="50">
        <f>J390/درآمد!$F$13</f>
        <v>0</v>
      </c>
      <c r="M390" s="42">
        <v>0</v>
      </c>
      <c r="N390" s="42">
        <v>0</v>
      </c>
      <c r="P390" s="42">
        <v>0</v>
      </c>
      <c r="R390" s="44">
        <v>-6085983</v>
      </c>
      <c r="T390" s="42">
        <f t="shared" si="11"/>
        <v>-6085983</v>
      </c>
      <c r="V390" s="50">
        <f>T390/درآمد!$F$13</f>
        <v>-4.2469180034023061E-6</v>
      </c>
      <c r="X390" s="20"/>
    </row>
    <row r="391" spans="1:24" ht="21.75" customHeight="1">
      <c r="A391" s="7" t="s">
        <v>679</v>
      </c>
      <c r="B391" s="7"/>
      <c r="D391" s="42">
        <v>0</v>
      </c>
      <c r="F391" s="42">
        <v>0</v>
      </c>
      <c r="H391" s="42">
        <v>0</v>
      </c>
      <c r="J391" s="42">
        <f t="shared" si="10"/>
        <v>0</v>
      </c>
      <c r="L391" s="50">
        <f>J391/درآمد!$F$13</f>
        <v>0</v>
      </c>
      <c r="M391" s="42">
        <v>0</v>
      </c>
      <c r="N391" s="42">
        <v>0</v>
      </c>
      <c r="P391" s="42">
        <v>0</v>
      </c>
      <c r="R391" s="44">
        <v>1500000</v>
      </c>
      <c r="T391" s="42">
        <f t="shared" si="11"/>
        <v>1500000</v>
      </c>
      <c r="V391" s="50">
        <f>T391/درآمد!$F$13</f>
        <v>1.0467293459583209E-6</v>
      </c>
      <c r="X391" s="20"/>
    </row>
    <row r="392" spans="1:24" ht="21.75" customHeight="1">
      <c r="A392" s="7" t="s">
        <v>680</v>
      </c>
      <c r="B392" s="7"/>
      <c r="D392" s="42">
        <v>0</v>
      </c>
      <c r="F392" s="42">
        <v>0</v>
      </c>
      <c r="H392" s="42">
        <v>0</v>
      </c>
      <c r="J392" s="42">
        <f t="shared" si="10"/>
        <v>0</v>
      </c>
      <c r="L392" s="50">
        <f>J392/درآمد!$F$13</f>
        <v>0</v>
      </c>
      <c r="M392" s="42">
        <v>0</v>
      </c>
      <c r="N392" s="42">
        <v>0</v>
      </c>
      <c r="P392" s="42">
        <v>0</v>
      </c>
      <c r="R392" s="44">
        <v>260185000</v>
      </c>
      <c r="T392" s="42">
        <f t="shared" si="11"/>
        <v>260185000</v>
      </c>
      <c r="V392" s="50">
        <f>T392/درآمد!$F$13</f>
        <v>1.8156218325211047E-4</v>
      </c>
      <c r="X392" s="20"/>
    </row>
    <row r="393" spans="1:24" ht="21.75" customHeight="1">
      <c r="A393" s="7" t="s">
        <v>681</v>
      </c>
      <c r="B393" s="7"/>
      <c r="D393" s="42">
        <v>0</v>
      </c>
      <c r="F393" s="42">
        <v>0</v>
      </c>
      <c r="H393" s="42">
        <v>0</v>
      </c>
      <c r="J393" s="42">
        <f t="shared" si="10"/>
        <v>0</v>
      </c>
      <c r="L393" s="50">
        <f>J393/درآمد!$F$13</f>
        <v>0</v>
      </c>
      <c r="M393" s="42">
        <v>0</v>
      </c>
      <c r="N393" s="42">
        <v>0</v>
      </c>
      <c r="P393" s="42">
        <v>0</v>
      </c>
      <c r="R393" s="44">
        <v>-41063930</v>
      </c>
      <c r="T393" s="42">
        <f t="shared" si="11"/>
        <v>-41063930</v>
      </c>
      <c r="V393" s="50">
        <f>T393/درآمد!$F$13</f>
        <v>-2.8655213727585512E-5</v>
      </c>
      <c r="X393" s="20"/>
    </row>
    <row r="394" spans="1:24" ht="21.75" customHeight="1">
      <c r="A394" s="7" t="s">
        <v>682</v>
      </c>
      <c r="B394" s="7"/>
      <c r="D394" s="42">
        <v>0</v>
      </c>
      <c r="F394" s="42">
        <v>0</v>
      </c>
      <c r="H394" s="42">
        <v>0</v>
      </c>
      <c r="J394" s="42">
        <f t="shared" ref="J394:J457" si="12">D394+F394+H394</f>
        <v>0</v>
      </c>
      <c r="L394" s="50">
        <f>J394/درآمد!$F$13</f>
        <v>0</v>
      </c>
      <c r="M394" s="42">
        <v>0</v>
      </c>
      <c r="N394" s="42">
        <v>0</v>
      </c>
      <c r="P394" s="42">
        <v>0</v>
      </c>
      <c r="R394" s="44">
        <v>-2306393</v>
      </c>
      <c r="T394" s="42">
        <f t="shared" ref="T394:T457" si="13">N394+P394+R394</f>
        <v>-2306393</v>
      </c>
      <c r="V394" s="50">
        <f>T394/درآمد!$F$13</f>
        <v>-1.6094461576085663E-6</v>
      </c>
      <c r="X394" s="20"/>
    </row>
    <row r="395" spans="1:24" ht="21.75" customHeight="1">
      <c r="A395" s="7" t="s">
        <v>683</v>
      </c>
      <c r="B395" s="7"/>
      <c r="D395" s="42">
        <v>0</v>
      </c>
      <c r="F395" s="42">
        <v>0</v>
      </c>
      <c r="H395" s="42">
        <v>0</v>
      </c>
      <c r="J395" s="42">
        <f t="shared" si="12"/>
        <v>0</v>
      </c>
      <c r="L395" s="50">
        <f>J395/درآمد!$F$13</f>
        <v>0</v>
      </c>
      <c r="M395" s="42">
        <v>0</v>
      </c>
      <c r="N395" s="42">
        <v>0</v>
      </c>
      <c r="P395" s="42">
        <v>0</v>
      </c>
      <c r="R395" s="44">
        <v>-200098185</v>
      </c>
      <c r="T395" s="42">
        <f t="shared" si="13"/>
        <v>-200098185</v>
      </c>
      <c r="V395" s="50">
        <f>T395/درآمد!$F$13</f>
        <v>-1.3963242820833139E-4</v>
      </c>
      <c r="X395" s="20"/>
    </row>
    <row r="396" spans="1:24" ht="21.75" customHeight="1">
      <c r="A396" s="7" t="s">
        <v>684</v>
      </c>
      <c r="B396" s="7"/>
      <c r="D396" s="42">
        <v>0</v>
      </c>
      <c r="F396" s="42">
        <v>0</v>
      </c>
      <c r="H396" s="42">
        <v>0</v>
      </c>
      <c r="J396" s="42">
        <f t="shared" si="12"/>
        <v>0</v>
      </c>
      <c r="L396" s="50">
        <f>J396/درآمد!$F$13</f>
        <v>0</v>
      </c>
      <c r="M396" s="42">
        <v>0</v>
      </c>
      <c r="N396" s="42">
        <v>0</v>
      </c>
      <c r="P396" s="42">
        <v>0</v>
      </c>
      <c r="R396" s="44">
        <v>13073000</v>
      </c>
      <c r="T396" s="42">
        <f t="shared" si="13"/>
        <v>13073000</v>
      </c>
      <c r="V396" s="50">
        <f>T396/درآمد!$F$13</f>
        <v>9.1225951598087517E-6</v>
      </c>
      <c r="X396" s="20"/>
    </row>
    <row r="397" spans="1:24" ht="21.75" customHeight="1">
      <c r="A397" s="7" t="s">
        <v>685</v>
      </c>
      <c r="B397" s="7"/>
      <c r="D397" s="42">
        <v>0</v>
      </c>
      <c r="F397" s="42">
        <v>0</v>
      </c>
      <c r="H397" s="42">
        <v>0</v>
      </c>
      <c r="J397" s="42">
        <f t="shared" si="12"/>
        <v>0</v>
      </c>
      <c r="L397" s="50">
        <f>J397/درآمد!$F$13</f>
        <v>0</v>
      </c>
      <c r="M397" s="42">
        <v>0</v>
      </c>
      <c r="N397" s="42">
        <v>0</v>
      </c>
      <c r="P397" s="42">
        <v>0</v>
      </c>
      <c r="R397" s="44">
        <v>100000</v>
      </c>
      <c r="T397" s="42">
        <f t="shared" si="13"/>
        <v>100000</v>
      </c>
      <c r="V397" s="50">
        <f>T397/درآمد!$F$13</f>
        <v>6.978195639722139E-8</v>
      </c>
      <c r="X397" s="20"/>
    </row>
    <row r="398" spans="1:24" ht="21.75" customHeight="1">
      <c r="A398" s="7" t="s">
        <v>686</v>
      </c>
      <c r="B398" s="7"/>
      <c r="D398" s="42">
        <v>0</v>
      </c>
      <c r="F398" s="42">
        <v>0</v>
      </c>
      <c r="H398" s="42">
        <v>0</v>
      </c>
      <c r="J398" s="42">
        <f t="shared" si="12"/>
        <v>0</v>
      </c>
      <c r="L398" s="50">
        <f>J398/درآمد!$F$13</f>
        <v>0</v>
      </c>
      <c r="M398" s="42">
        <v>0</v>
      </c>
      <c r="N398" s="42">
        <v>0</v>
      </c>
      <c r="P398" s="42">
        <v>0</v>
      </c>
      <c r="R398" s="44">
        <v>360000</v>
      </c>
      <c r="T398" s="42">
        <f t="shared" si="13"/>
        <v>360000</v>
      </c>
      <c r="V398" s="50">
        <f>T398/درآمد!$F$13</f>
        <v>2.51215043029997E-7</v>
      </c>
      <c r="X398" s="20"/>
    </row>
    <row r="399" spans="1:24" ht="21.75" customHeight="1">
      <c r="A399" s="7" t="s">
        <v>687</v>
      </c>
      <c r="B399" s="7"/>
      <c r="D399" s="42">
        <v>0</v>
      </c>
      <c r="F399" s="42">
        <v>0</v>
      </c>
      <c r="H399" s="42">
        <v>0</v>
      </c>
      <c r="J399" s="42">
        <f t="shared" si="12"/>
        <v>0</v>
      </c>
      <c r="L399" s="50">
        <f>J399/درآمد!$F$13</f>
        <v>0</v>
      </c>
      <c r="M399" s="42">
        <v>0</v>
      </c>
      <c r="N399" s="42">
        <v>0</v>
      </c>
      <c r="P399" s="42">
        <v>0</v>
      </c>
      <c r="R399" s="44">
        <v>510000</v>
      </c>
      <c r="T399" s="42">
        <f t="shared" si="13"/>
        <v>510000</v>
      </c>
      <c r="V399" s="50">
        <f>T399/درآمد!$F$13</f>
        <v>3.5588797762582909E-7</v>
      </c>
      <c r="X399" s="20"/>
    </row>
    <row r="400" spans="1:24" ht="21.75" customHeight="1">
      <c r="A400" s="7" t="s">
        <v>688</v>
      </c>
      <c r="B400" s="7"/>
      <c r="D400" s="42">
        <v>0</v>
      </c>
      <c r="F400" s="42">
        <v>0</v>
      </c>
      <c r="H400" s="42">
        <v>0</v>
      </c>
      <c r="J400" s="42">
        <f t="shared" si="12"/>
        <v>0</v>
      </c>
      <c r="L400" s="50">
        <f>J400/درآمد!$F$13</f>
        <v>0</v>
      </c>
      <c r="M400" s="42">
        <v>0</v>
      </c>
      <c r="N400" s="42">
        <v>0</v>
      </c>
      <c r="P400" s="42">
        <v>0</v>
      </c>
      <c r="R400" s="44">
        <v>160000</v>
      </c>
      <c r="T400" s="42">
        <f t="shared" si="13"/>
        <v>160000</v>
      </c>
      <c r="V400" s="50">
        <f>T400/درآمد!$F$13</f>
        <v>1.1165113023555422E-7</v>
      </c>
      <c r="X400" s="20"/>
    </row>
    <row r="401" spans="1:24" ht="21.75" customHeight="1">
      <c r="A401" s="7" t="s">
        <v>689</v>
      </c>
      <c r="B401" s="7"/>
      <c r="D401" s="42">
        <v>0</v>
      </c>
      <c r="F401" s="42">
        <v>0</v>
      </c>
      <c r="H401" s="42">
        <v>0</v>
      </c>
      <c r="J401" s="42">
        <f t="shared" si="12"/>
        <v>0</v>
      </c>
      <c r="L401" s="50">
        <f>J401/درآمد!$F$13</f>
        <v>0</v>
      </c>
      <c r="M401" s="42">
        <v>0</v>
      </c>
      <c r="N401" s="42">
        <v>0</v>
      </c>
      <c r="P401" s="42">
        <v>0</v>
      </c>
      <c r="R401" s="44">
        <v>280000</v>
      </c>
      <c r="T401" s="42">
        <f t="shared" si="13"/>
        <v>280000</v>
      </c>
      <c r="V401" s="50">
        <f>T401/درآمد!$F$13</f>
        <v>1.953894779122199E-7</v>
      </c>
      <c r="X401" s="20"/>
    </row>
    <row r="402" spans="1:24" ht="21.75" customHeight="1">
      <c r="A402" s="7" t="s">
        <v>690</v>
      </c>
      <c r="B402" s="7"/>
      <c r="D402" s="42">
        <v>0</v>
      </c>
      <c r="F402" s="42">
        <v>0</v>
      </c>
      <c r="H402" s="42">
        <v>0</v>
      </c>
      <c r="J402" s="42">
        <f t="shared" si="12"/>
        <v>0</v>
      </c>
      <c r="L402" s="50">
        <f>J402/درآمد!$F$13</f>
        <v>0</v>
      </c>
      <c r="M402" s="42">
        <v>0</v>
      </c>
      <c r="N402" s="42">
        <v>0</v>
      </c>
      <c r="P402" s="42">
        <v>0</v>
      </c>
      <c r="R402" s="44">
        <v>260000</v>
      </c>
      <c r="T402" s="42">
        <f t="shared" si="13"/>
        <v>260000</v>
      </c>
      <c r="V402" s="50">
        <f>T402/درآمد!$F$13</f>
        <v>1.8143308663277562E-7</v>
      </c>
      <c r="X402" s="20"/>
    </row>
    <row r="403" spans="1:24" ht="21.75" customHeight="1">
      <c r="A403" s="7" t="s">
        <v>691</v>
      </c>
      <c r="B403" s="7"/>
      <c r="D403" s="42">
        <v>0</v>
      </c>
      <c r="F403" s="42">
        <v>0</v>
      </c>
      <c r="H403" s="42">
        <v>0</v>
      </c>
      <c r="J403" s="42">
        <f t="shared" si="12"/>
        <v>0</v>
      </c>
      <c r="L403" s="50">
        <f>J403/درآمد!$F$13</f>
        <v>0</v>
      </c>
      <c r="M403" s="42">
        <v>0</v>
      </c>
      <c r="N403" s="42">
        <v>0</v>
      </c>
      <c r="P403" s="42">
        <v>0</v>
      </c>
      <c r="R403" s="44">
        <v>-40882152</v>
      </c>
      <c r="T403" s="42">
        <f t="shared" si="13"/>
        <v>-40882152</v>
      </c>
      <c r="V403" s="50">
        <f>T403/درآمد!$F$13</f>
        <v>-2.8528365482885772E-5</v>
      </c>
      <c r="X403" s="20"/>
    </row>
    <row r="404" spans="1:24" ht="21.75" customHeight="1">
      <c r="A404" s="7" t="s">
        <v>692</v>
      </c>
      <c r="B404" s="7"/>
      <c r="D404" s="42">
        <v>0</v>
      </c>
      <c r="F404" s="42">
        <v>0</v>
      </c>
      <c r="H404" s="42">
        <v>0</v>
      </c>
      <c r="J404" s="42">
        <f t="shared" si="12"/>
        <v>0</v>
      </c>
      <c r="L404" s="50">
        <f>J404/درآمد!$F$13</f>
        <v>0</v>
      </c>
      <c r="M404" s="42">
        <v>0</v>
      </c>
      <c r="N404" s="42">
        <v>0</v>
      </c>
      <c r="P404" s="42">
        <v>0</v>
      </c>
      <c r="R404" s="44">
        <v>-192772</v>
      </c>
      <c r="T404" s="42">
        <f t="shared" si="13"/>
        <v>-192772</v>
      </c>
      <c r="V404" s="50">
        <f>T404/درآمد!$F$13</f>
        <v>-1.3452007298605161E-7</v>
      </c>
      <c r="X404" s="20"/>
    </row>
    <row r="405" spans="1:24" ht="21.75" customHeight="1">
      <c r="A405" s="7" t="s">
        <v>693</v>
      </c>
      <c r="B405" s="7"/>
      <c r="D405" s="42">
        <v>0</v>
      </c>
      <c r="F405" s="42">
        <v>0</v>
      </c>
      <c r="H405" s="42">
        <v>0</v>
      </c>
      <c r="J405" s="42">
        <f t="shared" si="12"/>
        <v>0</v>
      </c>
      <c r="L405" s="50">
        <f>J405/درآمد!$F$13</f>
        <v>0</v>
      </c>
      <c r="M405" s="42">
        <v>0</v>
      </c>
      <c r="N405" s="42">
        <v>0</v>
      </c>
      <c r="P405" s="42">
        <v>0</v>
      </c>
      <c r="R405" s="44">
        <v>-5751836730</v>
      </c>
      <c r="T405" s="42">
        <f t="shared" si="13"/>
        <v>-5751836730</v>
      </c>
      <c r="V405" s="50">
        <f>T405/درآمد!$F$13</f>
        <v>-4.0137441989679641E-3</v>
      </c>
      <c r="X405" s="20"/>
    </row>
    <row r="406" spans="1:24" ht="21.75" customHeight="1">
      <c r="A406" s="7" t="s">
        <v>694</v>
      </c>
      <c r="B406" s="7"/>
      <c r="D406" s="42">
        <v>0</v>
      </c>
      <c r="F406" s="42">
        <v>0</v>
      </c>
      <c r="H406" s="42">
        <v>0</v>
      </c>
      <c r="J406" s="42">
        <f t="shared" si="12"/>
        <v>0</v>
      </c>
      <c r="L406" s="50">
        <f>J406/درآمد!$F$13</f>
        <v>0</v>
      </c>
      <c r="M406" s="42">
        <v>0</v>
      </c>
      <c r="N406" s="42">
        <v>0</v>
      </c>
      <c r="P406" s="42">
        <v>0</v>
      </c>
      <c r="R406" s="44">
        <v>-2980321221</v>
      </c>
      <c r="T406" s="42">
        <f t="shared" si="13"/>
        <v>-2980321221</v>
      </c>
      <c r="V406" s="50">
        <f>T406/درآمد!$F$13</f>
        <v>-2.0797264549353559E-3</v>
      </c>
      <c r="X406" s="20"/>
    </row>
    <row r="407" spans="1:24" ht="21.75" customHeight="1">
      <c r="A407" s="7" t="s">
        <v>695</v>
      </c>
      <c r="B407" s="7"/>
      <c r="D407" s="42">
        <v>0</v>
      </c>
      <c r="F407" s="42">
        <v>0</v>
      </c>
      <c r="H407" s="42">
        <v>0</v>
      </c>
      <c r="J407" s="42">
        <f t="shared" si="12"/>
        <v>0</v>
      </c>
      <c r="L407" s="50">
        <f>J407/درآمد!$F$13</f>
        <v>0</v>
      </c>
      <c r="M407" s="42">
        <v>0</v>
      </c>
      <c r="N407" s="42">
        <v>0</v>
      </c>
      <c r="P407" s="42">
        <v>0</v>
      </c>
      <c r="R407" s="44">
        <v>-2334873624</v>
      </c>
      <c r="T407" s="42">
        <f t="shared" si="13"/>
        <v>-2334873624</v>
      </c>
      <c r="V407" s="50">
        <f>T407/درآمد!$F$13</f>
        <v>-1.629320494229903E-3</v>
      </c>
      <c r="X407" s="20"/>
    </row>
    <row r="408" spans="1:24" ht="21.75" customHeight="1">
      <c r="A408" s="7" t="s">
        <v>696</v>
      </c>
      <c r="B408" s="7"/>
      <c r="D408" s="42">
        <v>0</v>
      </c>
      <c r="F408" s="42">
        <v>0</v>
      </c>
      <c r="H408" s="42">
        <v>0</v>
      </c>
      <c r="J408" s="42">
        <f t="shared" si="12"/>
        <v>0</v>
      </c>
      <c r="L408" s="50">
        <f>J408/درآمد!$F$13</f>
        <v>0</v>
      </c>
      <c r="M408" s="42">
        <v>0</v>
      </c>
      <c r="N408" s="42">
        <v>0</v>
      </c>
      <c r="P408" s="42">
        <v>0</v>
      </c>
      <c r="R408" s="44">
        <v>-200367293</v>
      </c>
      <c r="T408" s="42">
        <f t="shared" si="13"/>
        <v>-200367293</v>
      </c>
      <c r="V408" s="50">
        <f>T408/درآمد!$F$13</f>
        <v>-1.3982021703555283E-4</v>
      </c>
      <c r="X408" s="20"/>
    </row>
    <row r="409" spans="1:24" ht="21.75" customHeight="1">
      <c r="A409" s="7" t="s">
        <v>697</v>
      </c>
      <c r="B409" s="7"/>
      <c r="D409" s="42">
        <v>0</v>
      </c>
      <c r="F409" s="42">
        <v>0</v>
      </c>
      <c r="H409" s="42">
        <v>0</v>
      </c>
      <c r="J409" s="42">
        <f t="shared" si="12"/>
        <v>0</v>
      </c>
      <c r="L409" s="50">
        <f>J409/درآمد!$F$13</f>
        <v>0</v>
      </c>
      <c r="M409" s="42">
        <v>0</v>
      </c>
      <c r="N409" s="42">
        <v>0</v>
      </c>
      <c r="P409" s="42">
        <v>0</v>
      </c>
      <c r="R409" s="44">
        <v>-347796</v>
      </c>
      <c r="T409" s="42">
        <f t="shared" si="13"/>
        <v>-347796</v>
      </c>
      <c r="V409" s="50">
        <f>T409/درآمد!$F$13</f>
        <v>-2.4269885307128009E-7</v>
      </c>
      <c r="X409" s="20"/>
    </row>
    <row r="410" spans="1:24" ht="21.75" customHeight="1">
      <c r="A410" s="7" t="s">
        <v>698</v>
      </c>
      <c r="B410" s="7"/>
      <c r="D410" s="42">
        <v>0</v>
      </c>
      <c r="F410" s="42">
        <v>0</v>
      </c>
      <c r="H410" s="42">
        <v>0</v>
      </c>
      <c r="J410" s="42">
        <f t="shared" si="12"/>
        <v>0</v>
      </c>
      <c r="L410" s="50">
        <f>J410/درآمد!$F$13</f>
        <v>0</v>
      </c>
      <c r="M410" s="42">
        <v>0</v>
      </c>
      <c r="N410" s="42">
        <v>0</v>
      </c>
      <c r="P410" s="42">
        <v>0</v>
      </c>
      <c r="R410" s="44">
        <v>-318301970</v>
      </c>
      <c r="T410" s="42">
        <f t="shared" si="13"/>
        <v>-318301970</v>
      </c>
      <c r="V410" s="50">
        <f>T410/درآمد!$F$13</f>
        <v>-2.2211734191689671E-4</v>
      </c>
      <c r="X410" s="20"/>
    </row>
    <row r="411" spans="1:24" ht="21.75" customHeight="1">
      <c r="A411" s="7" t="s">
        <v>699</v>
      </c>
      <c r="B411" s="7"/>
      <c r="D411" s="42">
        <v>0</v>
      </c>
      <c r="F411" s="42">
        <v>0</v>
      </c>
      <c r="H411" s="42">
        <v>0</v>
      </c>
      <c r="J411" s="42">
        <f t="shared" si="12"/>
        <v>0</v>
      </c>
      <c r="L411" s="50">
        <f>J411/درآمد!$F$13</f>
        <v>0</v>
      </c>
      <c r="M411" s="42">
        <v>0</v>
      </c>
      <c r="N411" s="42">
        <v>0</v>
      </c>
      <c r="P411" s="42">
        <v>0</v>
      </c>
      <c r="R411" s="44">
        <v>1040852755</v>
      </c>
      <c r="T411" s="42">
        <f t="shared" si="13"/>
        <v>1040852755</v>
      </c>
      <c r="V411" s="50">
        <f>T411/درآمد!$F$13</f>
        <v>7.2632741565337752E-4</v>
      </c>
      <c r="X411" s="20"/>
    </row>
    <row r="412" spans="1:24" ht="21.75" customHeight="1">
      <c r="A412" s="7" t="s">
        <v>700</v>
      </c>
      <c r="B412" s="7"/>
      <c r="D412" s="42">
        <v>0</v>
      </c>
      <c r="F412" s="42">
        <v>0</v>
      </c>
      <c r="H412" s="42">
        <v>0</v>
      </c>
      <c r="J412" s="42">
        <f t="shared" si="12"/>
        <v>0</v>
      </c>
      <c r="L412" s="50">
        <f>J412/درآمد!$F$13</f>
        <v>0</v>
      </c>
      <c r="M412" s="42">
        <v>0</v>
      </c>
      <c r="N412" s="42">
        <v>0</v>
      </c>
      <c r="P412" s="42">
        <v>0</v>
      </c>
      <c r="R412" s="44">
        <v>-25809538006</v>
      </c>
      <c r="T412" s="42">
        <f t="shared" si="13"/>
        <v>-25809538006</v>
      </c>
      <c r="V412" s="50">
        <f>T412/درآمد!$F$13</f>
        <v>-1.8010400557671204E-2</v>
      </c>
      <c r="X412" s="20"/>
    </row>
    <row r="413" spans="1:24" ht="21.75" customHeight="1">
      <c r="A413" s="7" t="s">
        <v>271</v>
      </c>
      <c r="B413" s="7"/>
      <c r="D413" s="42">
        <v>0</v>
      </c>
      <c r="F413" s="42">
        <v>0</v>
      </c>
      <c r="H413" s="42">
        <v>0</v>
      </c>
      <c r="J413" s="42">
        <f t="shared" si="12"/>
        <v>0</v>
      </c>
      <c r="L413" s="50">
        <f>J413/درآمد!$F$13</f>
        <v>0</v>
      </c>
      <c r="M413" s="42">
        <v>0</v>
      </c>
      <c r="N413" s="42">
        <v>0</v>
      </c>
      <c r="P413" s="42">
        <v>0</v>
      </c>
      <c r="R413" s="44">
        <v>-5420486553</v>
      </c>
      <c r="T413" s="42">
        <f t="shared" si="13"/>
        <v>-5420486553</v>
      </c>
      <c r="V413" s="50">
        <f>T413/درآمد!$F$13</f>
        <v>-3.7825215629317087E-3</v>
      </c>
      <c r="X413" s="20"/>
    </row>
    <row r="414" spans="1:24" ht="21.75" customHeight="1">
      <c r="A414" s="7" t="s">
        <v>701</v>
      </c>
      <c r="B414" s="7"/>
      <c r="D414" s="42">
        <v>0</v>
      </c>
      <c r="F414" s="42">
        <v>0</v>
      </c>
      <c r="H414" s="42">
        <v>0</v>
      </c>
      <c r="J414" s="42">
        <f t="shared" si="12"/>
        <v>0</v>
      </c>
      <c r="L414" s="50">
        <f>J414/درآمد!$F$13</f>
        <v>0</v>
      </c>
      <c r="M414" s="42">
        <v>0</v>
      </c>
      <c r="N414" s="42">
        <v>0</v>
      </c>
      <c r="P414" s="42">
        <v>0</v>
      </c>
      <c r="R414" s="44">
        <v>3252436541</v>
      </c>
      <c r="T414" s="42">
        <f t="shared" si="13"/>
        <v>3252436541</v>
      </c>
      <c r="V414" s="50">
        <f>T414/درآمد!$F$13</f>
        <v>2.2696138488879154E-3</v>
      </c>
      <c r="X414" s="20"/>
    </row>
    <row r="415" spans="1:24" ht="21.75" customHeight="1">
      <c r="A415" s="7" t="s">
        <v>702</v>
      </c>
      <c r="B415" s="7"/>
      <c r="D415" s="42">
        <v>0</v>
      </c>
      <c r="F415" s="42">
        <v>0</v>
      </c>
      <c r="H415" s="42">
        <v>0</v>
      </c>
      <c r="J415" s="42">
        <f t="shared" si="12"/>
        <v>0</v>
      </c>
      <c r="L415" s="50">
        <f>J415/درآمد!$F$13</f>
        <v>0</v>
      </c>
      <c r="M415" s="42">
        <v>0</v>
      </c>
      <c r="N415" s="42">
        <v>0</v>
      </c>
      <c r="P415" s="42">
        <v>0</v>
      </c>
      <c r="R415" s="44">
        <v>2221178697</v>
      </c>
      <c r="T415" s="42">
        <f t="shared" si="13"/>
        <v>2221178697</v>
      </c>
      <c r="V415" s="50">
        <f>T415/درآمد!$F$13</f>
        <v>1.5499819498449102E-3</v>
      </c>
      <c r="X415" s="20"/>
    </row>
    <row r="416" spans="1:24" ht="21.75" customHeight="1">
      <c r="A416" s="7" t="s">
        <v>703</v>
      </c>
      <c r="B416" s="7"/>
      <c r="D416" s="42">
        <v>0</v>
      </c>
      <c r="F416" s="42">
        <v>0</v>
      </c>
      <c r="H416" s="42">
        <v>0</v>
      </c>
      <c r="J416" s="42">
        <f t="shared" si="12"/>
        <v>0</v>
      </c>
      <c r="L416" s="50">
        <f>J416/درآمد!$F$13</f>
        <v>0</v>
      </c>
      <c r="M416" s="42">
        <v>0</v>
      </c>
      <c r="N416" s="42">
        <v>0</v>
      </c>
      <c r="P416" s="42">
        <v>0</v>
      </c>
      <c r="R416" s="44">
        <v>-262165315</v>
      </c>
      <c r="T416" s="42">
        <f t="shared" si="13"/>
        <v>-262165315</v>
      </c>
      <c r="V416" s="50">
        <f>T416/درآمد!$F$13</f>
        <v>-1.8294408580193811E-4</v>
      </c>
      <c r="X416" s="20"/>
    </row>
    <row r="417" spans="1:24" ht="21.75" customHeight="1">
      <c r="A417" s="7" t="s">
        <v>704</v>
      </c>
      <c r="B417" s="7"/>
      <c r="D417" s="42">
        <v>0</v>
      </c>
      <c r="F417" s="42">
        <v>0</v>
      </c>
      <c r="H417" s="42">
        <v>0</v>
      </c>
      <c r="J417" s="42">
        <f t="shared" si="12"/>
        <v>0</v>
      </c>
      <c r="L417" s="50">
        <f>J417/درآمد!$F$13</f>
        <v>0</v>
      </c>
      <c r="M417" s="42">
        <v>0</v>
      </c>
      <c r="N417" s="42">
        <v>0</v>
      </c>
      <c r="P417" s="42">
        <v>0</v>
      </c>
      <c r="R417" s="44">
        <v>920116954</v>
      </c>
      <c r="T417" s="42">
        <f t="shared" si="13"/>
        <v>920116954</v>
      </c>
      <c r="V417" s="50">
        <f>T417/درآمد!$F$13</f>
        <v>6.4207561164372155E-4</v>
      </c>
      <c r="X417" s="20"/>
    </row>
    <row r="418" spans="1:24" ht="21.75" customHeight="1">
      <c r="A418" s="7" t="s">
        <v>705</v>
      </c>
      <c r="B418" s="7"/>
      <c r="D418" s="42">
        <v>0</v>
      </c>
      <c r="F418" s="42">
        <v>0</v>
      </c>
      <c r="H418" s="42">
        <v>0</v>
      </c>
      <c r="J418" s="42">
        <f t="shared" si="12"/>
        <v>0</v>
      </c>
      <c r="L418" s="50">
        <f>J418/درآمد!$F$13</f>
        <v>0</v>
      </c>
      <c r="M418" s="42">
        <v>0</v>
      </c>
      <c r="N418" s="42">
        <v>0</v>
      </c>
      <c r="P418" s="42">
        <v>0</v>
      </c>
      <c r="R418" s="44">
        <v>149614</v>
      </c>
      <c r="T418" s="42">
        <f t="shared" si="13"/>
        <v>149614</v>
      </c>
      <c r="V418" s="50">
        <f>T418/درآمد!$F$13</f>
        <v>1.0440357624413881E-7</v>
      </c>
      <c r="X418" s="20"/>
    </row>
    <row r="419" spans="1:24" ht="21.75" customHeight="1">
      <c r="A419" s="7" t="s">
        <v>706</v>
      </c>
      <c r="B419" s="7"/>
      <c r="D419" s="42">
        <v>0</v>
      </c>
      <c r="F419" s="42">
        <v>0</v>
      </c>
      <c r="H419" s="42">
        <v>0</v>
      </c>
      <c r="J419" s="42">
        <f t="shared" si="12"/>
        <v>0</v>
      </c>
      <c r="L419" s="50">
        <f>J419/درآمد!$F$13</f>
        <v>0</v>
      </c>
      <c r="M419" s="42">
        <v>0</v>
      </c>
      <c r="N419" s="42">
        <v>0</v>
      </c>
      <c r="P419" s="42">
        <v>0</v>
      </c>
      <c r="R419" s="44">
        <v>167799949</v>
      </c>
      <c r="T419" s="42">
        <f t="shared" si="13"/>
        <v>167799949</v>
      </c>
      <c r="V419" s="50">
        <f>T419/درآمد!$F$13</f>
        <v>1.1709408724573973E-4</v>
      </c>
      <c r="X419" s="20"/>
    </row>
    <row r="420" spans="1:24" ht="21.75" customHeight="1">
      <c r="A420" s="7" t="s">
        <v>707</v>
      </c>
      <c r="B420" s="7"/>
      <c r="D420" s="42">
        <v>0</v>
      </c>
      <c r="F420" s="42">
        <v>0</v>
      </c>
      <c r="H420" s="42">
        <v>0</v>
      </c>
      <c r="J420" s="42">
        <f t="shared" si="12"/>
        <v>0</v>
      </c>
      <c r="L420" s="50">
        <f>J420/درآمد!$F$13</f>
        <v>0</v>
      </c>
      <c r="M420" s="42">
        <v>0</v>
      </c>
      <c r="N420" s="42">
        <v>0</v>
      </c>
      <c r="P420" s="42">
        <v>0</v>
      </c>
      <c r="R420" s="44">
        <v>-4997862384</v>
      </c>
      <c r="T420" s="42">
        <f t="shared" si="13"/>
        <v>-4997862384</v>
      </c>
      <c r="V420" s="50">
        <f>T420/درآمد!$F$13</f>
        <v>-3.4876061495960095E-3</v>
      </c>
      <c r="X420" s="20"/>
    </row>
    <row r="421" spans="1:24" ht="21.75" customHeight="1">
      <c r="A421" s="7" t="s">
        <v>708</v>
      </c>
      <c r="B421" s="7"/>
      <c r="D421" s="42">
        <v>0</v>
      </c>
      <c r="F421" s="42">
        <v>0</v>
      </c>
      <c r="H421" s="42">
        <v>0</v>
      </c>
      <c r="J421" s="42">
        <f t="shared" si="12"/>
        <v>0</v>
      </c>
      <c r="L421" s="50">
        <f>J421/درآمد!$F$13</f>
        <v>0</v>
      </c>
      <c r="M421" s="42">
        <v>0</v>
      </c>
      <c r="N421" s="42">
        <v>0</v>
      </c>
      <c r="P421" s="42">
        <v>0</v>
      </c>
      <c r="R421" s="44">
        <v>4844349650</v>
      </c>
      <c r="T421" s="42">
        <f t="shared" si="13"/>
        <v>4844349650</v>
      </c>
      <c r="V421" s="50">
        <f>T421/درآمد!$F$13</f>
        <v>3.3804819604919471E-3</v>
      </c>
      <c r="X421" s="20"/>
    </row>
    <row r="422" spans="1:24" ht="21.75" customHeight="1">
      <c r="A422" s="7" t="s">
        <v>709</v>
      </c>
      <c r="B422" s="7"/>
      <c r="D422" s="42">
        <v>0</v>
      </c>
      <c r="F422" s="42">
        <v>0</v>
      </c>
      <c r="H422" s="42">
        <v>0</v>
      </c>
      <c r="J422" s="42">
        <f t="shared" si="12"/>
        <v>0</v>
      </c>
      <c r="L422" s="50">
        <f>J422/درآمد!$F$13</f>
        <v>0</v>
      </c>
      <c r="M422" s="42">
        <v>0</v>
      </c>
      <c r="N422" s="42">
        <v>0</v>
      </c>
      <c r="P422" s="42">
        <v>0</v>
      </c>
      <c r="R422" s="44">
        <v>-4063073773</v>
      </c>
      <c r="T422" s="42">
        <f t="shared" si="13"/>
        <v>-4063073773</v>
      </c>
      <c r="V422" s="50">
        <f>T422/درآمد!$F$13</f>
        <v>-2.8352923686617978E-3</v>
      </c>
      <c r="X422" s="20"/>
    </row>
    <row r="423" spans="1:24" ht="21.75" customHeight="1">
      <c r="A423" s="7" t="s">
        <v>710</v>
      </c>
      <c r="B423" s="7"/>
      <c r="D423" s="42">
        <v>0</v>
      </c>
      <c r="F423" s="42">
        <v>0</v>
      </c>
      <c r="H423" s="42">
        <v>0</v>
      </c>
      <c r="J423" s="42">
        <f t="shared" si="12"/>
        <v>0</v>
      </c>
      <c r="L423" s="50">
        <f>J423/درآمد!$F$13</f>
        <v>0</v>
      </c>
      <c r="M423" s="42">
        <v>0</v>
      </c>
      <c r="N423" s="42">
        <v>0</v>
      </c>
      <c r="P423" s="42">
        <v>0</v>
      </c>
      <c r="R423" s="44">
        <v>6140473973</v>
      </c>
      <c r="T423" s="42">
        <f t="shared" si="13"/>
        <v>6140473973</v>
      </c>
      <c r="V423" s="50">
        <f>T423/درآمد!$F$13</f>
        <v>4.284942870421588E-3</v>
      </c>
      <c r="X423" s="20"/>
    </row>
    <row r="424" spans="1:24" ht="21.75" customHeight="1">
      <c r="A424" s="7" t="s">
        <v>711</v>
      </c>
      <c r="B424" s="7"/>
      <c r="D424" s="42">
        <v>0</v>
      </c>
      <c r="F424" s="42">
        <v>0</v>
      </c>
      <c r="H424" s="42">
        <v>0</v>
      </c>
      <c r="J424" s="42">
        <f t="shared" si="12"/>
        <v>0</v>
      </c>
      <c r="L424" s="50">
        <f>J424/درآمد!$F$13</f>
        <v>0</v>
      </c>
      <c r="M424" s="42">
        <v>0</v>
      </c>
      <c r="N424" s="42">
        <v>0</v>
      </c>
      <c r="P424" s="42">
        <v>0</v>
      </c>
      <c r="R424" s="44">
        <v>11881528</v>
      </c>
      <c r="T424" s="42">
        <f t="shared" si="13"/>
        <v>11881528</v>
      </c>
      <c r="V424" s="50">
        <f>T424/درآمد!$F$13</f>
        <v>8.2911626882836507E-6</v>
      </c>
      <c r="X424" s="20"/>
    </row>
    <row r="425" spans="1:24" ht="21.75" customHeight="1">
      <c r="A425" s="7" t="s">
        <v>712</v>
      </c>
      <c r="B425" s="7"/>
      <c r="D425" s="42">
        <v>0</v>
      </c>
      <c r="F425" s="42">
        <v>0</v>
      </c>
      <c r="H425" s="42">
        <v>0</v>
      </c>
      <c r="J425" s="42">
        <f t="shared" si="12"/>
        <v>0</v>
      </c>
      <c r="L425" s="50">
        <f>J425/درآمد!$F$13</f>
        <v>0</v>
      </c>
      <c r="M425" s="42">
        <v>0</v>
      </c>
      <c r="N425" s="42">
        <v>0</v>
      </c>
      <c r="P425" s="42">
        <v>0</v>
      </c>
      <c r="R425" s="44">
        <v>239838348</v>
      </c>
      <c r="T425" s="42">
        <f t="shared" si="13"/>
        <v>239838348</v>
      </c>
      <c r="V425" s="50">
        <f>T425/درآمد!$F$13</f>
        <v>1.673638914251761E-4</v>
      </c>
      <c r="X425" s="20"/>
    </row>
    <row r="426" spans="1:24" ht="21.75" customHeight="1">
      <c r="A426" s="7" t="s">
        <v>713</v>
      </c>
      <c r="B426" s="7"/>
      <c r="D426" s="42">
        <v>0</v>
      </c>
      <c r="F426" s="42">
        <v>0</v>
      </c>
      <c r="H426" s="42">
        <v>0</v>
      </c>
      <c r="J426" s="42">
        <f t="shared" si="12"/>
        <v>0</v>
      </c>
      <c r="L426" s="50">
        <f>J426/درآمد!$F$13</f>
        <v>0</v>
      </c>
      <c r="M426" s="42">
        <v>0</v>
      </c>
      <c r="N426" s="42">
        <v>0</v>
      </c>
      <c r="P426" s="42">
        <v>0</v>
      </c>
      <c r="R426" s="44">
        <v>-4270570172</v>
      </c>
      <c r="T426" s="42">
        <f t="shared" si="13"/>
        <v>-4270570172</v>
      </c>
      <c r="V426" s="50">
        <f>T426/درآمد!$F$13</f>
        <v>-2.9800874153377826E-3</v>
      </c>
      <c r="X426" s="20"/>
    </row>
    <row r="427" spans="1:24" ht="21.75" customHeight="1">
      <c r="A427" s="7" t="s">
        <v>714</v>
      </c>
      <c r="B427" s="7"/>
      <c r="D427" s="42">
        <v>0</v>
      </c>
      <c r="F427" s="42">
        <v>0</v>
      </c>
      <c r="H427" s="42">
        <v>0</v>
      </c>
      <c r="J427" s="42">
        <f t="shared" si="12"/>
        <v>0</v>
      </c>
      <c r="L427" s="50">
        <f>J427/درآمد!$F$13</f>
        <v>0</v>
      </c>
      <c r="M427" s="42">
        <v>0</v>
      </c>
      <c r="N427" s="42">
        <v>0</v>
      </c>
      <c r="P427" s="42">
        <v>0</v>
      </c>
      <c r="R427" s="44">
        <v>3614561910</v>
      </c>
      <c r="T427" s="42">
        <f t="shared" si="13"/>
        <v>3614561910</v>
      </c>
      <c r="V427" s="50">
        <f>T427/درآمد!$F$13</f>
        <v>2.5223120159867727E-3</v>
      </c>
      <c r="X427" s="20"/>
    </row>
    <row r="428" spans="1:24" ht="21.75" customHeight="1">
      <c r="A428" s="7" t="s">
        <v>715</v>
      </c>
      <c r="B428" s="7"/>
      <c r="D428" s="42">
        <v>0</v>
      </c>
      <c r="F428" s="42">
        <v>0</v>
      </c>
      <c r="H428" s="42">
        <v>0</v>
      </c>
      <c r="J428" s="42">
        <f t="shared" si="12"/>
        <v>0</v>
      </c>
      <c r="L428" s="50">
        <f>J428/درآمد!$F$13</f>
        <v>0</v>
      </c>
      <c r="M428" s="42">
        <v>0</v>
      </c>
      <c r="N428" s="42">
        <v>0</v>
      </c>
      <c r="P428" s="42">
        <v>0</v>
      </c>
      <c r="R428" s="44">
        <v>3949101531</v>
      </c>
      <c r="T428" s="42">
        <f t="shared" si="13"/>
        <v>3949101531</v>
      </c>
      <c r="V428" s="50">
        <f>T428/درآمد!$F$13</f>
        <v>2.7557603084444222E-3</v>
      </c>
      <c r="X428" s="20"/>
    </row>
    <row r="429" spans="1:24" ht="21.75" customHeight="1">
      <c r="A429" s="7" t="s">
        <v>716</v>
      </c>
      <c r="B429" s="7"/>
      <c r="D429" s="42">
        <v>0</v>
      </c>
      <c r="F429" s="42">
        <v>0</v>
      </c>
      <c r="H429" s="42">
        <v>0</v>
      </c>
      <c r="J429" s="42">
        <f t="shared" si="12"/>
        <v>0</v>
      </c>
      <c r="L429" s="50">
        <f>J429/درآمد!$F$13</f>
        <v>0</v>
      </c>
      <c r="M429" s="42">
        <v>0</v>
      </c>
      <c r="N429" s="42">
        <v>0</v>
      </c>
      <c r="P429" s="42">
        <v>0</v>
      </c>
      <c r="R429" s="44">
        <v>937917433</v>
      </c>
      <c r="T429" s="42">
        <f t="shared" si="13"/>
        <v>937917433</v>
      </c>
      <c r="V429" s="50">
        <f>T429/درآمد!$F$13</f>
        <v>6.544971341379981E-4</v>
      </c>
      <c r="X429" s="20"/>
    </row>
    <row r="430" spans="1:24" ht="21.75" customHeight="1">
      <c r="A430" s="7" t="s">
        <v>717</v>
      </c>
      <c r="B430" s="7"/>
      <c r="D430" s="42">
        <v>0</v>
      </c>
      <c r="F430" s="42">
        <v>0</v>
      </c>
      <c r="H430" s="42">
        <v>0</v>
      </c>
      <c r="J430" s="42">
        <f t="shared" si="12"/>
        <v>0</v>
      </c>
      <c r="L430" s="50">
        <f>J430/درآمد!$F$13</f>
        <v>0</v>
      </c>
      <c r="M430" s="42">
        <v>0</v>
      </c>
      <c r="N430" s="42">
        <v>0</v>
      </c>
      <c r="P430" s="42">
        <v>0</v>
      </c>
      <c r="R430" s="44">
        <v>4828506376</v>
      </c>
      <c r="T430" s="42">
        <f t="shared" si="13"/>
        <v>4828506376</v>
      </c>
      <c r="V430" s="50">
        <f>T430/درآمد!$F$13</f>
        <v>3.3694262139373748E-3</v>
      </c>
      <c r="X430" s="20"/>
    </row>
    <row r="431" spans="1:24" ht="21.75" customHeight="1">
      <c r="A431" s="7" t="s">
        <v>718</v>
      </c>
      <c r="B431" s="7"/>
      <c r="D431" s="42">
        <v>0</v>
      </c>
      <c r="F431" s="42">
        <v>0</v>
      </c>
      <c r="H431" s="42">
        <v>0</v>
      </c>
      <c r="J431" s="42">
        <f t="shared" si="12"/>
        <v>0</v>
      </c>
      <c r="L431" s="50">
        <f>J431/درآمد!$F$13</f>
        <v>0</v>
      </c>
      <c r="M431" s="42">
        <v>0</v>
      </c>
      <c r="N431" s="42">
        <v>0</v>
      </c>
      <c r="P431" s="42">
        <v>0</v>
      </c>
      <c r="R431" s="44">
        <v>217241097</v>
      </c>
      <c r="T431" s="42">
        <f t="shared" si="13"/>
        <v>217241097</v>
      </c>
      <c r="V431" s="50">
        <f>T431/درآمد!$F$13</f>
        <v>1.5159508758538542E-4</v>
      </c>
      <c r="X431" s="20"/>
    </row>
    <row r="432" spans="1:24" ht="21.75" customHeight="1">
      <c r="A432" s="7" t="s">
        <v>719</v>
      </c>
      <c r="B432" s="7"/>
      <c r="D432" s="42">
        <v>0</v>
      </c>
      <c r="F432" s="42">
        <v>0</v>
      </c>
      <c r="H432" s="42">
        <v>0</v>
      </c>
      <c r="J432" s="42">
        <f t="shared" si="12"/>
        <v>0</v>
      </c>
      <c r="L432" s="50">
        <f>J432/درآمد!$F$13</f>
        <v>0</v>
      </c>
      <c r="M432" s="42">
        <v>0</v>
      </c>
      <c r="N432" s="42">
        <v>0</v>
      </c>
      <c r="P432" s="42">
        <v>0</v>
      </c>
      <c r="R432" s="44">
        <v>-8734603178</v>
      </c>
      <c r="T432" s="42">
        <f t="shared" si="13"/>
        <v>-8734603178</v>
      </c>
      <c r="V432" s="50">
        <f>T432/درآمد!$F$13</f>
        <v>-6.0951769811422741E-3</v>
      </c>
      <c r="X432" s="20"/>
    </row>
    <row r="433" spans="1:24" ht="21.75" customHeight="1">
      <c r="A433" s="7" t="s">
        <v>720</v>
      </c>
      <c r="B433" s="7"/>
      <c r="D433" s="42">
        <v>0</v>
      </c>
      <c r="F433" s="42">
        <v>0</v>
      </c>
      <c r="H433" s="42">
        <v>0</v>
      </c>
      <c r="J433" s="42">
        <f t="shared" si="12"/>
        <v>0</v>
      </c>
      <c r="L433" s="50">
        <f>J433/درآمد!$F$13</f>
        <v>0</v>
      </c>
      <c r="M433" s="42">
        <v>0</v>
      </c>
      <c r="N433" s="42">
        <v>0</v>
      </c>
      <c r="P433" s="42">
        <v>0</v>
      </c>
      <c r="R433" s="44">
        <v>-926442080</v>
      </c>
      <c r="T433" s="42">
        <f t="shared" si="13"/>
        <v>-926442080</v>
      </c>
      <c r="V433" s="50">
        <f>T433/درآمد!$F$13</f>
        <v>-6.4648940831111092E-4</v>
      </c>
      <c r="X433" s="20"/>
    </row>
    <row r="434" spans="1:24" ht="21.75" customHeight="1">
      <c r="A434" s="7" t="s">
        <v>721</v>
      </c>
      <c r="B434" s="7"/>
      <c r="D434" s="42">
        <v>0</v>
      </c>
      <c r="F434" s="42">
        <v>0</v>
      </c>
      <c r="H434" s="42">
        <v>0</v>
      </c>
      <c r="J434" s="42">
        <f t="shared" si="12"/>
        <v>0</v>
      </c>
      <c r="L434" s="50">
        <f>J434/درآمد!$F$13</f>
        <v>0</v>
      </c>
      <c r="M434" s="42">
        <v>0</v>
      </c>
      <c r="N434" s="42">
        <v>0</v>
      </c>
      <c r="P434" s="42">
        <v>0</v>
      </c>
      <c r="R434" s="44">
        <v>-24176586</v>
      </c>
      <c r="T434" s="42">
        <f t="shared" si="13"/>
        <v>-24176586</v>
      </c>
      <c r="V434" s="50">
        <f>T434/درآمد!$F$13</f>
        <v>-1.6870894700856729E-5</v>
      </c>
      <c r="X434" s="20"/>
    </row>
    <row r="435" spans="1:24" ht="21.75" customHeight="1">
      <c r="A435" s="7" t="s">
        <v>722</v>
      </c>
      <c r="B435" s="7"/>
      <c r="D435" s="42">
        <v>0</v>
      </c>
      <c r="F435" s="42">
        <v>0</v>
      </c>
      <c r="H435" s="42">
        <v>0</v>
      </c>
      <c r="J435" s="42">
        <f t="shared" si="12"/>
        <v>0</v>
      </c>
      <c r="L435" s="50">
        <f>J435/درآمد!$F$13</f>
        <v>0</v>
      </c>
      <c r="M435" s="42">
        <v>0</v>
      </c>
      <c r="N435" s="42">
        <v>0</v>
      </c>
      <c r="P435" s="42">
        <v>0</v>
      </c>
      <c r="R435" s="44">
        <v>-34543016566</v>
      </c>
      <c r="T435" s="42">
        <f t="shared" si="13"/>
        <v>-34543016566</v>
      </c>
      <c r="V435" s="50">
        <f>T435/درآمد!$F$13</f>
        <v>-2.4104792758371081E-2</v>
      </c>
      <c r="X435" s="20"/>
    </row>
    <row r="436" spans="1:24" ht="21.75" customHeight="1">
      <c r="A436" s="7" t="s">
        <v>723</v>
      </c>
      <c r="B436" s="7"/>
      <c r="D436" s="42">
        <v>0</v>
      </c>
      <c r="F436" s="42">
        <v>0</v>
      </c>
      <c r="H436" s="42">
        <v>0</v>
      </c>
      <c r="J436" s="42">
        <f t="shared" si="12"/>
        <v>0</v>
      </c>
      <c r="L436" s="50">
        <f>J436/درآمد!$F$13</f>
        <v>0</v>
      </c>
      <c r="M436" s="42">
        <v>0</v>
      </c>
      <c r="N436" s="42">
        <v>0</v>
      </c>
      <c r="P436" s="42">
        <v>0</v>
      </c>
      <c r="R436" s="44">
        <v>-10349584530</v>
      </c>
      <c r="T436" s="42">
        <f t="shared" si="13"/>
        <v>-10349584530</v>
      </c>
      <c r="V436" s="50">
        <f>T436/درآمد!$F$13</f>
        <v>-7.2221425640181698E-3</v>
      </c>
      <c r="X436" s="20"/>
    </row>
    <row r="437" spans="1:24" ht="21.75" customHeight="1">
      <c r="A437" s="7" t="s">
        <v>724</v>
      </c>
      <c r="B437" s="7"/>
      <c r="D437" s="42">
        <v>0</v>
      </c>
      <c r="F437" s="42">
        <v>0</v>
      </c>
      <c r="H437" s="42">
        <v>0</v>
      </c>
      <c r="J437" s="42">
        <f t="shared" si="12"/>
        <v>0</v>
      </c>
      <c r="L437" s="50">
        <f>J437/درآمد!$F$13</f>
        <v>0</v>
      </c>
      <c r="M437" s="42">
        <v>0</v>
      </c>
      <c r="N437" s="42">
        <v>0</v>
      </c>
      <c r="P437" s="42">
        <v>0</v>
      </c>
      <c r="R437" s="44">
        <v>528948532</v>
      </c>
      <c r="T437" s="42">
        <f t="shared" si="13"/>
        <v>528948532</v>
      </c>
      <c r="V437" s="50">
        <f>T437/درآمد!$F$13</f>
        <v>3.6911063396398262E-4</v>
      </c>
      <c r="X437" s="20"/>
    </row>
    <row r="438" spans="1:24" ht="21.75" customHeight="1">
      <c r="A438" s="7" t="s">
        <v>725</v>
      </c>
      <c r="B438" s="7"/>
      <c r="D438" s="42">
        <v>0</v>
      </c>
      <c r="F438" s="42">
        <v>0</v>
      </c>
      <c r="H438" s="42">
        <v>0</v>
      </c>
      <c r="J438" s="42">
        <f t="shared" si="12"/>
        <v>0</v>
      </c>
      <c r="L438" s="50">
        <f>J438/درآمد!$F$13</f>
        <v>0</v>
      </c>
      <c r="M438" s="42">
        <v>0</v>
      </c>
      <c r="N438" s="42">
        <v>0</v>
      </c>
      <c r="P438" s="42">
        <v>0</v>
      </c>
      <c r="R438" s="44">
        <v>-1006613100</v>
      </c>
      <c r="T438" s="42">
        <f t="shared" si="13"/>
        <v>-1006613100</v>
      </c>
      <c r="V438" s="50">
        <f>T438/درآمد!$F$13</f>
        <v>-7.0243431453071857E-4</v>
      </c>
      <c r="X438" s="20"/>
    </row>
    <row r="439" spans="1:24" ht="21.75" customHeight="1">
      <c r="A439" s="7" t="s">
        <v>726</v>
      </c>
      <c r="B439" s="7"/>
      <c r="D439" s="42">
        <v>0</v>
      </c>
      <c r="F439" s="42">
        <v>0</v>
      </c>
      <c r="H439" s="42">
        <v>0</v>
      </c>
      <c r="J439" s="42">
        <f t="shared" si="12"/>
        <v>0</v>
      </c>
      <c r="L439" s="50">
        <f>J439/درآمد!$F$13</f>
        <v>0</v>
      </c>
      <c r="M439" s="42">
        <v>0</v>
      </c>
      <c r="N439" s="42">
        <v>0</v>
      </c>
      <c r="P439" s="42">
        <v>0</v>
      </c>
      <c r="R439" s="44">
        <v>-274261533</v>
      </c>
      <c r="T439" s="42">
        <f t="shared" si="13"/>
        <v>-274261533</v>
      </c>
      <c r="V439" s="50">
        <f>T439/درآمد!$F$13</f>
        <v>-1.9138506337241094E-4</v>
      </c>
      <c r="X439" s="20"/>
    </row>
    <row r="440" spans="1:24" ht="21.75" customHeight="1">
      <c r="A440" s="7" t="s">
        <v>727</v>
      </c>
      <c r="B440" s="7"/>
      <c r="D440" s="42">
        <v>0</v>
      </c>
      <c r="F440" s="42">
        <v>0</v>
      </c>
      <c r="H440" s="42">
        <v>0</v>
      </c>
      <c r="J440" s="42">
        <f t="shared" si="12"/>
        <v>0</v>
      </c>
      <c r="L440" s="50">
        <f>J440/درآمد!$F$13</f>
        <v>0</v>
      </c>
      <c r="M440" s="42">
        <v>0</v>
      </c>
      <c r="N440" s="42">
        <v>0</v>
      </c>
      <c r="P440" s="42">
        <v>0</v>
      </c>
      <c r="R440" s="44">
        <v>-12747386310</v>
      </c>
      <c r="T440" s="42">
        <f t="shared" si="13"/>
        <v>-12747386310</v>
      </c>
      <c r="V440" s="50">
        <f>T440/درآمد!$F$13</f>
        <v>-8.8953755566295693E-3</v>
      </c>
      <c r="X440" s="20"/>
    </row>
    <row r="441" spans="1:24" ht="21.75" customHeight="1">
      <c r="A441" s="7" t="s">
        <v>728</v>
      </c>
      <c r="B441" s="7"/>
      <c r="D441" s="42">
        <v>0</v>
      </c>
      <c r="F441" s="42">
        <v>0</v>
      </c>
      <c r="H441" s="42">
        <v>0</v>
      </c>
      <c r="J441" s="42">
        <f t="shared" si="12"/>
        <v>0</v>
      </c>
      <c r="L441" s="50">
        <f>J441/درآمد!$F$13</f>
        <v>0</v>
      </c>
      <c r="M441" s="42">
        <v>0</v>
      </c>
      <c r="N441" s="42">
        <v>0</v>
      </c>
      <c r="P441" s="42">
        <v>0</v>
      </c>
      <c r="R441" s="44">
        <v>-10386860177</v>
      </c>
      <c r="T441" s="42">
        <f t="shared" si="13"/>
        <v>-10386860177</v>
      </c>
      <c r="V441" s="50">
        <f>T441/درآمد!$F$13</f>
        <v>-7.248154239754492E-3</v>
      </c>
      <c r="X441" s="20"/>
    </row>
    <row r="442" spans="1:24" ht="21.75" customHeight="1">
      <c r="A442" s="7" t="s">
        <v>729</v>
      </c>
      <c r="B442" s="7"/>
      <c r="D442" s="42">
        <v>0</v>
      </c>
      <c r="F442" s="42">
        <v>0</v>
      </c>
      <c r="H442" s="42">
        <v>0</v>
      </c>
      <c r="J442" s="42">
        <f t="shared" si="12"/>
        <v>0</v>
      </c>
      <c r="L442" s="50">
        <f>J442/درآمد!$F$13</f>
        <v>0</v>
      </c>
      <c r="M442" s="42">
        <v>0</v>
      </c>
      <c r="N442" s="42">
        <v>0</v>
      </c>
      <c r="P442" s="42">
        <v>0</v>
      </c>
      <c r="R442" s="44">
        <v>5723124140</v>
      </c>
      <c r="T442" s="42">
        <f t="shared" si="13"/>
        <v>5723124140</v>
      </c>
      <c r="V442" s="50">
        <f>T442/درآمد!$F$13</f>
        <v>3.9937079919336515E-3</v>
      </c>
      <c r="X442" s="20"/>
    </row>
    <row r="443" spans="1:24" ht="21.75" customHeight="1">
      <c r="A443" s="7" t="s">
        <v>730</v>
      </c>
      <c r="B443" s="7"/>
      <c r="D443" s="42">
        <v>0</v>
      </c>
      <c r="F443" s="42">
        <v>0</v>
      </c>
      <c r="H443" s="42">
        <v>0</v>
      </c>
      <c r="J443" s="42">
        <f t="shared" si="12"/>
        <v>0</v>
      </c>
      <c r="L443" s="50">
        <f>J443/درآمد!$F$13</f>
        <v>0</v>
      </c>
      <c r="M443" s="42">
        <v>0</v>
      </c>
      <c r="N443" s="42">
        <v>0</v>
      </c>
      <c r="P443" s="42">
        <v>0</v>
      </c>
      <c r="R443" s="44">
        <v>4431037185</v>
      </c>
      <c r="T443" s="42">
        <f t="shared" si="13"/>
        <v>4431037185</v>
      </c>
      <c r="V443" s="50">
        <f>T443/درآمد!$F$13</f>
        <v>3.0920644363813662E-3</v>
      </c>
      <c r="X443" s="20"/>
    </row>
    <row r="444" spans="1:24" ht="21.75" customHeight="1">
      <c r="A444" s="7" t="s">
        <v>731</v>
      </c>
      <c r="B444" s="7"/>
      <c r="D444" s="42">
        <v>0</v>
      </c>
      <c r="F444" s="42">
        <v>0</v>
      </c>
      <c r="H444" s="42">
        <v>0</v>
      </c>
      <c r="J444" s="42">
        <f t="shared" si="12"/>
        <v>0</v>
      </c>
      <c r="L444" s="50">
        <f>J444/درآمد!$F$13</f>
        <v>0</v>
      </c>
      <c r="M444" s="42">
        <v>0</v>
      </c>
      <c r="N444" s="42">
        <v>0</v>
      </c>
      <c r="P444" s="42">
        <v>0</v>
      </c>
      <c r="R444" s="44">
        <v>16655179998</v>
      </c>
      <c r="T444" s="42">
        <f t="shared" si="13"/>
        <v>16655179998</v>
      </c>
      <c r="V444" s="50">
        <f>T444/درآمد!$F$13</f>
        <v>1.1622310444083099E-2</v>
      </c>
      <c r="X444" s="20"/>
    </row>
    <row r="445" spans="1:24" ht="21.75" customHeight="1">
      <c r="A445" s="7" t="s">
        <v>732</v>
      </c>
      <c r="B445" s="7"/>
      <c r="D445" s="42">
        <v>0</v>
      </c>
      <c r="F445" s="42">
        <v>0</v>
      </c>
      <c r="H445" s="42">
        <v>0</v>
      </c>
      <c r="J445" s="42">
        <f t="shared" si="12"/>
        <v>0</v>
      </c>
      <c r="L445" s="50">
        <f>J445/درآمد!$F$13</f>
        <v>0</v>
      </c>
      <c r="M445" s="42">
        <v>0</v>
      </c>
      <c r="N445" s="42">
        <v>0</v>
      </c>
      <c r="P445" s="42">
        <v>0</v>
      </c>
      <c r="R445" s="44">
        <v>1557343476</v>
      </c>
      <c r="T445" s="42">
        <f t="shared" si="13"/>
        <v>1557343476</v>
      </c>
      <c r="V445" s="50">
        <f>T445/درآمد!$F$13</f>
        <v>1.086744745377292E-3</v>
      </c>
      <c r="X445" s="20"/>
    </row>
    <row r="446" spans="1:24" ht="21.75" customHeight="1">
      <c r="A446" s="7" t="s">
        <v>733</v>
      </c>
      <c r="B446" s="7"/>
      <c r="D446" s="42">
        <v>0</v>
      </c>
      <c r="F446" s="42">
        <v>0</v>
      </c>
      <c r="H446" s="42">
        <v>0</v>
      </c>
      <c r="J446" s="42">
        <f t="shared" si="12"/>
        <v>0</v>
      </c>
      <c r="L446" s="50">
        <f>J446/درآمد!$F$13</f>
        <v>0</v>
      </c>
      <c r="M446" s="42">
        <v>0</v>
      </c>
      <c r="N446" s="42">
        <v>0</v>
      </c>
      <c r="P446" s="42">
        <v>0</v>
      </c>
      <c r="R446" s="44">
        <v>3897794494</v>
      </c>
      <c r="T446" s="42">
        <f t="shared" si="13"/>
        <v>3897794494</v>
      </c>
      <c r="V446" s="50">
        <f>T446/درآمد!$F$13</f>
        <v>2.7199572542563762E-3</v>
      </c>
      <c r="X446" s="20"/>
    </row>
    <row r="447" spans="1:24" ht="21.75" customHeight="1">
      <c r="A447" s="7" t="s">
        <v>734</v>
      </c>
      <c r="B447" s="7"/>
      <c r="D447" s="42">
        <v>0</v>
      </c>
      <c r="F447" s="42">
        <v>0</v>
      </c>
      <c r="H447" s="42">
        <v>0</v>
      </c>
      <c r="J447" s="42">
        <f t="shared" si="12"/>
        <v>0</v>
      </c>
      <c r="L447" s="50">
        <f>J447/درآمد!$F$13</f>
        <v>0</v>
      </c>
      <c r="M447" s="42">
        <v>0</v>
      </c>
      <c r="N447" s="42">
        <v>0</v>
      </c>
      <c r="P447" s="42">
        <v>0</v>
      </c>
      <c r="R447" s="44">
        <v>-30701191335</v>
      </c>
      <c r="T447" s="42">
        <f t="shared" si="13"/>
        <v>-30701191335</v>
      </c>
      <c r="V447" s="50">
        <f>T447/درآمد!$F$13</f>
        <v>-2.142389195081721E-2</v>
      </c>
      <c r="X447" s="20"/>
    </row>
    <row r="448" spans="1:24" ht="21.75" customHeight="1">
      <c r="A448" s="7" t="s">
        <v>735</v>
      </c>
      <c r="B448" s="7"/>
      <c r="D448" s="42">
        <v>0</v>
      </c>
      <c r="F448" s="42">
        <v>0</v>
      </c>
      <c r="H448" s="42">
        <v>0</v>
      </c>
      <c r="J448" s="42">
        <f t="shared" si="12"/>
        <v>0</v>
      </c>
      <c r="L448" s="50">
        <f>J448/درآمد!$F$13</f>
        <v>0</v>
      </c>
      <c r="M448" s="42">
        <v>0</v>
      </c>
      <c r="N448" s="42">
        <v>0</v>
      </c>
      <c r="P448" s="42">
        <v>0</v>
      </c>
      <c r="R448" s="44">
        <v>-8812171</v>
      </c>
      <c r="T448" s="42">
        <f t="shared" si="13"/>
        <v>-8812171</v>
      </c>
      <c r="V448" s="50">
        <f>T448/درآمد!$F$13</f>
        <v>-6.1493053248685882E-6</v>
      </c>
      <c r="X448" s="20"/>
    </row>
    <row r="449" spans="1:24" ht="21.75" customHeight="1">
      <c r="A449" s="7" t="s">
        <v>736</v>
      </c>
      <c r="B449" s="7"/>
      <c r="D449" s="42">
        <v>0</v>
      </c>
      <c r="F449" s="42">
        <v>0</v>
      </c>
      <c r="H449" s="42">
        <v>0</v>
      </c>
      <c r="J449" s="42">
        <f t="shared" si="12"/>
        <v>0</v>
      </c>
      <c r="L449" s="50">
        <f>J449/درآمد!$F$13</f>
        <v>0</v>
      </c>
      <c r="M449" s="42">
        <v>0</v>
      </c>
      <c r="N449" s="42">
        <v>0</v>
      </c>
      <c r="P449" s="42">
        <v>0</v>
      </c>
      <c r="R449" s="44">
        <v>-7569691</v>
      </c>
      <c r="T449" s="42">
        <f t="shared" si="13"/>
        <v>-7569691</v>
      </c>
      <c r="V449" s="50">
        <f>T449/درآمد!$F$13</f>
        <v>-5.2822784730243915E-6</v>
      </c>
      <c r="X449" s="20"/>
    </row>
    <row r="450" spans="1:24" ht="21.75" customHeight="1">
      <c r="A450" s="7" t="s">
        <v>737</v>
      </c>
      <c r="B450" s="7"/>
      <c r="D450" s="42">
        <v>0</v>
      </c>
      <c r="F450" s="42">
        <v>0</v>
      </c>
      <c r="H450" s="42">
        <v>0</v>
      </c>
      <c r="J450" s="42">
        <f t="shared" si="12"/>
        <v>0</v>
      </c>
      <c r="L450" s="50">
        <f>J450/درآمد!$F$13</f>
        <v>0</v>
      </c>
      <c r="M450" s="42">
        <v>0</v>
      </c>
      <c r="N450" s="42">
        <v>0</v>
      </c>
      <c r="P450" s="42">
        <v>0</v>
      </c>
      <c r="R450" s="44">
        <v>-2527877</v>
      </c>
      <c r="T450" s="42">
        <f t="shared" si="13"/>
        <v>-2527877</v>
      </c>
      <c r="V450" s="50">
        <f>T450/درآمد!$F$13</f>
        <v>-1.7640020259153881E-6</v>
      </c>
      <c r="X450" s="20"/>
    </row>
    <row r="451" spans="1:24" ht="21.75" customHeight="1">
      <c r="A451" s="7" t="s">
        <v>738</v>
      </c>
      <c r="B451" s="7"/>
      <c r="D451" s="42">
        <v>0</v>
      </c>
      <c r="F451" s="42">
        <v>0</v>
      </c>
      <c r="H451" s="42">
        <v>0</v>
      </c>
      <c r="J451" s="42">
        <f t="shared" si="12"/>
        <v>0</v>
      </c>
      <c r="L451" s="50">
        <f>J451/درآمد!$F$13</f>
        <v>0</v>
      </c>
      <c r="M451" s="42">
        <v>0</v>
      </c>
      <c r="N451" s="42">
        <v>0</v>
      </c>
      <c r="P451" s="42">
        <v>0</v>
      </c>
      <c r="R451" s="44">
        <v>-11236975627</v>
      </c>
      <c r="T451" s="42">
        <f t="shared" si="13"/>
        <v>-11236975627</v>
      </c>
      <c r="V451" s="50">
        <f>T451/درآمد!$F$13</f>
        <v>-7.8413814323995343E-3</v>
      </c>
      <c r="X451" s="20"/>
    </row>
    <row r="452" spans="1:24" ht="21.75" customHeight="1">
      <c r="A452" s="7" t="s">
        <v>739</v>
      </c>
      <c r="B452" s="7"/>
      <c r="D452" s="42">
        <v>0</v>
      </c>
      <c r="F452" s="42">
        <v>0</v>
      </c>
      <c r="H452" s="42">
        <v>0</v>
      </c>
      <c r="J452" s="42">
        <f t="shared" si="12"/>
        <v>0</v>
      </c>
      <c r="L452" s="50">
        <f>J452/درآمد!$F$13</f>
        <v>0</v>
      </c>
      <c r="M452" s="42">
        <v>0</v>
      </c>
      <c r="N452" s="42">
        <v>0</v>
      </c>
      <c r="P452" s="42">
        <v>0</v>
      </c>
      <c r="R452" s="44">
        <v>-7232970693</v>
      </c>
      <c r="T452" s="42">
        <f t="shared" si="13"/>
        <v>-7232970693</v>
      </c>
      <c r="V452" s="50">
        <f>T452/درآمد!$F$13</f>
        <v>-5.047308455213062E-3</v>
      </c>
      <c r="X452" s="20"/>
    </row>
    <row r="453" spans="1:24" ht="21.75" customHeight="1">
      <c r="A453" s="7" t="s">
        <v>740</v>
      </c>
      <c r="B453" s="7"/>
      <c r="D453" s="42">
        <v>0</v>
      </c>
      <c r="F453" s="42">
        <v>0</v>
      </c>
      <c r="H453" s="42">
        <v>0</v>
      </c>
      <c r="J453" s="42">
        <f t="shared" si="12"/>
        <v>0</v>
      </c>
      <c r="L453" s="50">
        <f>J453/درآمد!$F$13</f>
        <v>0</v>
      </c>
      <c r="M453" s="42">
        <v>0</v>
      </c>
      <c r="N453" s="42">
        <v>0</v>
      </c>
      <c r="P453" s="42">
        <v>0</v>
      </c>
      <c r="R453" s="44">
        <v>-540506149</v>
      </c>
      <c r="T453" s="42">
        <f t="shared" si="13"/>
        <v>-540506149</v>
      </c>
      <c r="V453" s="50">
        <f>T453/درآمد!$F$13</f>
        <v>-3.7717576521948049E-4</v>
      </c>
      <c r="X453" s="20"/>
    </row>
    <row r="454" spans="1:24" ht="21.75" customHeight="1">
      <c r="A454" s="7" t="s">
        <v>741</v>
      </c>
      <c r="B454" s="7"/>
      <c r="D454" s="42">
        <v>0</v>
      </c>
      <c r="F454" s="42">
        <v>0</v>
      </c>
      <c r="H454" s="42">
        <v>0</v>
      </c>
      <c r="J454" s="42">
        <f t="shared" si="12"/>
        <v>0</v>
      </c>
      <c r="L454" s="50">
        <f>J454/درآمد!$F$13</f>
        <v>0</v>
      </c>
      <c r="M454" s="42">
        <v>0</v>
      </c>
      <c r="N454" s="42">
        <v>0</v>
      </c>
      <c r="P454" s="42">
        <v>0</v>
      </c>
      <c r="R454" s="44">
        <v>-49764958</v>
      </c>
      <c r="T454" s="42">
        <f t="shared" si="13"/>
        <v>-49764958</v>
      </c>
      <c r="V454" s="50">
        <f>T454/درآمد!$F$13</f>
        <v>-3.4726961292655536E-5</v>
      </c>
      <c r="X454" s="20"/>
    </row>
    <row r="455" spans="1:24" ht="21.75" customHeight="1">
      <c r="A455" s="7" t="s">
        <v>742</v>
      </c>
      <c r="B455" s="7"/>
      <c r="D455" s="42">
        <v>0</v>
      </c>
      <c r="F455" s="42">
        <v>0</v>
      </c>
      <c r="H455" s="42">
        <v>0</v>
      </c>
      <c r="J455" s="42">
        <f t="shared" si="12"/>
        <v>0</v>
      </c>
      <c r="L455" s="50">
        <f>J455/درآمد!$F$13</f>
        <v>0</v>
      </c>
      <c r="M455" s="42">
        <v>0</v>
      </c>
      <c r="N455" s="42">
        <v>0</v>
      </c>
      <c r="P455" s="42">
        <v>0</v>
      </c>
      <c r="R455" s="44">
        <v>-14096011</v>
      </c>
      <c r="T455" s="42">
        <f t="shared" si="13"/>
        <v>-14096011</v>
      </c>
      <c r="V455" s="50">
        <f>T455/درآمد!$F$13</f>
        <v>-9.8364722497675306E-6</v>
      </c>
      <c r="X455" s="20"/>
    </row>
    <row r="456" spans="1:24" ht="21.75" customHeight="1">
      <c r="A456" s="7" t="s">
        <v>743</v>
      </c>
      <c r="B456" s="7"/>
      <c r="D456" s="42">
        <v>0</v>
      </c>
      <c r="F456" s="42">
        <v>0</v>
      </c>
      <c r="H456" s="42">
        <v>0</v>
      </c>
      <c r="J456" s="42">
        <f t="shared" si="12"/>
        <v>0</v>
      </c>
      <c r="L456" s="50">
        <f>J456/درآمد!$F$13</f>
        <v>0</v>
      </c>
      <c r="M456" s="42">
        <v>0</v>
      </c>
      <c r="N456" s="42">
        <v>0</v>
      </c>
      <c r="P456" s="42">
        <v>0</v>
      </c>
      <c r="R456" s="44">
        <v>-3376386333</v>
      </c>
      <c r="T456" s="42">
        <f t="shared" si="13"/>
        <v>-3376386333</v>
      </c>
      <c r="V456" s="50">
        <f>T456/درآمد!$F$13</f>
        <v>-2.3561084386958023E-3</v>
      </c>
      <c r="X456" s="20"/>
    </row>
    <row r="457" spans="1:24" ht="21.75" customHeight="1">
      <c r="A457" s="7" t="s">
        <v>744</v>
      </c>
      <c r="B457" s="7"/>
      <c r="D457" s="42">
        <v>0</v>
      </c>
      <c r="F457" s="42">
        <v>0</v>
      </c>
      <c r="H457" s="42">
        <v>0</v>
      </c>
      <c r="J457" s="42">
        <f t="shared" si="12"/>
        <v>0</v>
      </c>
      <c r="L457" s="50">
        <f>J457/درآمد!$F$13</f>
        <v>0</v>
      </c>
      <c r="M457" s="42">
        <v>0</v>
      </c>
      <c r="N457" s="42">
        <v>0</v>
      </c>
      <c r="P457" s="42">
        <v>0</v>
      </c>
      <c r="R457" s="44">
        <v>28947223</v>
      </c>
      <c r="T457" s="42">
        <f t="shared" si="13"/>
        <v>28947223</v>
      </c>
      <c r="V457" s="50">
        <f>T457/درآمد!$F$13</f>
        <v>2.0199938532066443E-5</v>
      </c>
      <c r="X457" s="20"/>
    </row>
    <row r="458" spans="1:24" ht="21.75" customHeight="1">
      <c r="A458" s="7" t="s">
        <v>745</v>
      </c>
      <c r="B458" s="7"/>
      <c r="D458" s="42">
        <v>0</v>
      </c>
      <c r="F458" s="42">
        <v>0</v>
      </c>
      <c r="H458" s="42">
        <v>0</v>
      </c>
      <c r="J458" s="42">
        <f t="shared" ref="J458:J521" si="14">D458+F458+H458</f>
        <v>0</v>
      </c>
      <c r="L458" s="50">
        <f>J458/درآمد!$F$13</f>
        <v>0</v>
      </c>
      <c r="M458" s="42">
        <v>0</v>
      </c>
      <c r="N458" s="42">
        <v>0</v>
      </c>
      <c r="P458" s="42">
        <v>0</v>
      </c>
      <c r="R458" s="44">
        <v>-279692006</v>
      </c>
      <c r="T458" s="42">
        <f t="shared" ref="T458:T521" si="15">N458+P458+R458</f>
        <v>-279692006</v>
      </c>
      <c r="V458" s="50">
        <f>T458/درآمد!$F$13</f>
        <v>-1.9517455367343384E-4</v>
      </c>
      <c r="X458" s="20"/>
    </row>
    <row r="459" spans="1:24" ht="21.75" customHeight="1">
      <c r="A459" s="7" t="s">
        <v>746</v>
      </c>
      <c r="B459" s="7"/>
      <c r="D459" s="42">
        <v>0</v>
      </c>
      <c r="F459" s="42">
        <v>0</v>
      </c>
      <c r="H459" s="42">
        <v>0</v>
      </c>
      <c r="J459" s="42">
        <f t="shared" si="14"/>
        <v>0</v>
      </c>
      <c r="L459" s="50">
        <f>J459/درآمد!$F$13</f>
        <v>0</v>
      </c>
      <c r="M459" s="42">
        <v>0</v>
      </c>
      <c r="N459" s="42">
        <v>0</v>
      </c>
      <c r="P459" s="42">
        <v>0</v>
      </c>
      <c r="R459" s="44">
        <v>5071714683</v>
      </c>
      <c r="T459" s="42">
        <f t="shared" si="15"/>
        <v>5071714683</v>
      </c>
      <c r="V459" s="50">
        <f>T459/درآمد!$F$13</f>
        <v>3.5391417286825349E-3</v>
      </c>
      <c r="X459" s="20"/>
    </row>
    <row r="460" spans="1:24" ht="21.75" customHeight="1">
      <c r="A460" s="7" t="s">
        <v>281</v>
      </c>
      <c r="B460" s="7"/>
      <c r="D460" s="42">
        <v>0</v>
      </c>
      <c r="F460" s="42">
        <v>0</v>
      </c>
      <c r="H460" s="42">
        <v>0</v>
      </c>
      <c r="J460" s="42">
        <f t="shared" si="14"/>
        <v>0</v>
      </c>
      <c r="L460" s="50">
        <f>J460/درآمد!$F$13</f>
        <v>0</v>
      </c>
      <c r="M460" s="42">
        <v>0</v>
      </c>
      <c r="N460" s="42">
        <v>0</v>
      </c>
      <c r="P460" s="42">
        <v>0</v>
      </c>
      <c r="R460" s="44">
        <v>-247943241</v>
      </c>
      <c r="T460" s="42">
        <f t="shared" si="15"/>
        <v>-247943241</v>
      </c>
      <c r="V460" s="50">
        <f>T460/درآمد!$F$13</f>
        <v>-1.7301964432447754E-4</v>
      </c>
      <c r="X460" s="20"/>
    </row>
    <row r="461" spans="1:24" ht="21.75" customHeight="1">
      <c r="A461" s="7" t="s">
        <v>747</v>
      </c>
      <c r="B461" s="7"/>
      <c r="D461" s="42">
        <v>0</v>
      </c>
      <c r="F461" s="42">
        <v>0</v>
      </c>
      <c r="H461" s="42">
        <v>0</v>
      </c>
      <c r="J461" s="42">
        <f t="shared" si="14"/>
        <v>0</v>
      </c>
      <c r="L461" s="50">
        <f>J461/درآمد!$F$13</f>
        <v>0</v>
      </c>
      <c r="M461" s="42">
        <v>0</v>
      </c>
      <c r="N461" s="42">
        <v>0</v>
      </c>
      <c r="P461" s="42">
        <v>0</v>
      </c>
      <c r="R461" s="44">
        <v>13824822</v>
      </c>
      <c r="T461" s="42">
        <f t="shared" si="15"/>
        <v>13824822</v>
      </c>
      <c r="V461" s="50">
        <f>T461/درآمد!$F$13</f>
        <v>9.6472312600334697E-6</v>
      </c>
      <c r="X461" s="20"/>
    </row>
    <row r="462" spans="1:24" ht="21.75" customHeight="1">
      <c r="A462" s="7" t="s">
        <v>748</v>
      </c>
      <c r="B462" s="7"/>
      <c r="D462" s="42">
        <v>0</v>
      </c>
      <c r="F462" s="42">
        <v>0</v>
      </c>
      <c r="H462" s="42">
        <v>0</v>
      </c>
      <c r="J462" s="42">
        <f t="shared" si="14"/>
        <v>0</v>
      </c>
      <c r="L462" s="50">
        <f>J462/درآمد!$F$13</f>
        <v>0</v>
      </c>
      <c r="M462" s="42">
        <v>0</v>
      </c>
      <c r="N462" s="42">
        <v>0</v>
      </c>
      <c r="P462" s="42">
        <v>0</v>
      </c>
      <c r="R462" s="44">
        <v>3234886000</v>
      </c>
      <c r="T462" s="42">
        <f t="shared" si="15"/>
        <v>3234886000</v>
      </c>
      <c r="V462" s="50">
        <f>T462/درآمد!$F$13</f>
        <v>2.2573667380198191E-3</v>
      </c>
      <c r="X462" s="20"/>
    </row>
    <row r="463" spans="1:24" ht="21.75" customHeight="1">
      <c r="A463" s="7" t="s">
        <v>749</v>
      </c>
      <c r="B463" s="7"/>
      <c r="D463" s="42">
        <v>0</v>
      </c>
      <c r="F463" s="42">
        <v>0</v>
      </c>
      <c r="H463" s="42">
        <v>0</v>
      </c>
      <c r="J463" s="42">
        <f t="shared" si="14"/>
        <v>0</v>
      </c>
      <c r="L463" s="50">
        <f>J463/درآمد!$F$13</f>
        <v>0</v>
      </c>
      <c r="M463" s="42">
        <v>0</v>
      </c>
      <c r="N463" s="42">
        <v>0</v>
      </c>
      <c r="P463" s="42">
        <v>0</v>
      </c>
      <c r="R463" s="44">
        <v>287440000</v>
      </c>
      <c r="T463" s="42">
        <f t="shared" si="15"/>
        <v>287440000</v>
      </c>
      <c r="V463" s="50">
        <f>T463/درآمد!$F$13</f>
        <v>2.0058125546817317E-4</v>
      </c>
      <c r="X463" s="20"/>
    </row>
    <row r="464" spans="1:24" ht="21.75" customHeight="1">
      <c r="A464" s="7" t="s">
        <v>750</v>
      </c>
      <c r="B464" s="7"/>
      <c r="D464" s="42">
        <v>0</v>
      </c>
      <c r="F464" s="42">
        <v>0</v>
      </c>
      <c r="H464" s="42">
        <v>0</v>
      </c>
      <c r="J464" s="42">
        <f t="shared" si="14"/>
        <v>0</v>
      </c>
      <c r="L464" s="50">
        <f>J464/درآمد!$F$13</f>
        <v>0</v>
      </c>
      <c r="M464" s="42">
        <v>0</v>
      </c>
      <c r="N464" s="42">
        <v>0</v>
      </c>
      <c r="P464" s="42">
        <v>0</v>
      </c>
      <c r="R464" s="44">
        <v>399808</v>
      </c>
      <c r="T464" s="42">
        <f t="shared" si="15"/>
        <v>399808</v>
      </c>
      <c r="V464" s="50">
        <f>T464/درآمد!$F$13</f>
        <v>2.7899384423260288E-7</v>
      </c>
      <c r="X464" s="20"/>
    </row>
    <row r="465" spans="1:24" ht="21.75" customHeight="1">
      <c r="A465" s="7" t="s">
        <v>751</v>
      </c>
      <c r="B465" s="7"/>
      <c r="D465" s="42">
        <v>0</v>
      </c>
      <c r="F465" s="42">
        <v>0</v>
      </c>
      <c r="H465" s="42">
        <v>0</v>
      </c>
      <c r="J465" s="42">
        <f t="shared" si="14"/>
        <v>0</v>
      </c>
      <c r="L465" s="50">
        <f>J465/درآمد!$F$13</f>
        <v>0</v>
      </c>
      <c r="M465" s="42">
        <v>0</v>
      </c>
      <c r="N465" s="42">
        <v>0</v>
      </c>
      <c r="P465" s="42">
        <v>0</v>
      </c>
      <c r="R465" s="44">
        <v>1801550772</v>
      </c>
      <c r="T465" s="42">
        <f t="shared" si="15"/>
        <v>1801550772</v>
      </c>
      <c r="V465" s="50">
        <f>T465/درآمد!$F$13</f>
        <v>1.2571573741908453E-3</v>
      </c>
      <c r="X465" s="20"/>
    </row>
    <row r="466" spans="1:24" ht="21.75" customHeight="1">
      <c r="A466" s="7" t="s">
        <v>752</v>
      </c>
      <c r="B466" s="7"/>
      <c r="D466" s="42">
        <v>0</v>
      </c>
      <c r="F466" s="42">
        <v>0</v>
      </c>
      <c r="H466" s="42">
        <v>0</v>
      </c>
      <c r="J466" s="42">
        <f t="shared" si="14"/>
        <v>0</v>
      </c>
      <c r="L466" s="50">
        <f>J466/درآمد!$F$13</f>
        <v>0</v>
      </c>
      <c r="M466" s="42">
        <v>0</v>
      </c>
      <c r="N466" s="42">
        <v>0</v>
      </c>
      <c r="P466" s="42">
        <v>0</v>
      </c>
      <c r="R466" s="44">
        <v>3626041546</v>
      </c>
      <c r="T466" s="42">
        <f t="shared" si="15"/>
        <v>3626041546</v>
      </c>
      <c r="V466" s="50">
        <f>T466/درآمد!$F$13</f>
        <v>2.5303227305748526E-3</v>
      </c>
      <c r="X466" s="20"/>
    </row>
    <row r="467" spans="1:24" ht="21.75" customHeight="1">
      <c r="A467" s="7" t="s">
        <v>753</v>
      </c>
      <c r="B467" s="7"/>
      <c r="D467" s="42">
        <v>0</v>
      </c>
      <c r="F467" s="42">
        <v>0</v>
      </c>
      <c r="H467" s="42">
        <v>0</v>
      </c>
      <c r="J467" s="42">
        <f t="shared" si="14"/>
        <v>0</v>
      </c>
      <c r="L467" s="50">
        <f>J467/درآمد!$F$13</f>
        <v>0</v>
      </c>
      <c r="M467" s="42">
        <v>0</v>
      </c>
      <c r="N467" s="42">
        <v>0</v>
      </c>
      <c r="P467" s="42">
        <v>0</v>
      </c>
      <c r="R467" s="44">
        <v>-77141469</v>
      </c>
      <c r="T467" s="42">
        <f t="shared" si="15"/>
        <v>-77141469</v>
      </c>
      <c r="V467" s="50">
        <f>T467/درآمد!$F$13</f>
        <v>-5.3830826261756055E-5</v>
      </c>
      <c r="X467" s="20"/>
    </row>
    <row r="468" spans="1:24" ht="21.75" customHeight="1">
      <c r="A468" s="7" t="s">
        <v>754</v>
      </c>
      <c r="B468" s="7"/>
      <c r="D468" s="42">
        <v>0</v>
      </c>
      <c r="F468" s="42">
        <v>0</v>
      </c>
      <c r="H468" s="42">
        <v>0</v>
      </c>
      <c r="J468" s="42">
        <f t="shared" si="14"/>
        <v>0</v>
      </c>
      <c r="L468" s="50">
        <f>J468/درآمد!$F$13</f>
        <v>0</v>
      </c>
      <c r="M468" s="42">
        <v>0</v>
      </c>
      <c r="N468" s="42">
        <v>0</v>
      </c>
      <c r="P468" s="42">
        <v>0</v>
      </c>
      <c r="R468" s="44">
        <v>-253471952</v>
      </c>
      <c r="T468" s="42">
        <f t="shared" si="15"/>
        <v>-253471952</v>
      </c>
      <c r="V468" s="50">
        <f>T468/درآمد!$F$13</f>
        <v>-1.7687768702382594E-4</v>
      </c>
      <c r="X468" s="20"/>
    </row>
    <row r="469" spans="1:24" ht="21.75" customHeight="1">
      <c r="A469" s="7" t="s">
        <v>755</v>
      </c>
      <c r="B469" s="7"/>
      <c r="D469" s="42">
        <v>0</v>
      </c>
      <c r="F469" s="42">
        <v>0</v>
      </c>
      <c r="H469" s="42">
        <v>0</v>
      </c>
      <c r="J469" s="42">
        <f t="shared" si="14"/>
        <v>0</v>
      </c>
      <c r="L469" s="50">
        <f>J469/درآمد!$F$13</f>
        <v>0</v>
      </c>
      <c r="M469" s="42">
        <v>0</v>
      </c>
      <c r="N469" s="42">
        <v>0</v>
      </c>
      <c r="P469" s="42">
        <v>0</v>
      </c>
      <c r="R469" s="44">
        <v>941922753</v>
      </c>
      <c r="T469" s="42">
        <f t="shared" si="15"/>
        <v>941922753</v>
      </c>
      <c r="V469" s="50">
        <f>T469/درآمد!$F$13</f>
        <v>6.5729212479396734E-4</v>
      </c>
      <c r="X469" s="20"/>
    </row>
    <row r="470" spans="1:24" ht="21.75" customHeight="1">
      <c r="A470" s="7" t="s">
        <v>756</v>
      </c>
      <c r="B470" s="7"/>
      <c r="D470" s="42">
        <v>0</v>
      </c>
      <c r="F470" s="42">
        <v>0</v>
      </c>
      <c r="H470" s="42">
        <v>0</v>
      </c>
      <c r="J470" s="42">
        <f t="shared" si="14"/>
        <v>0</v>
      </c>
      <c r="L470" s="50">
        <f>J470/درآمد!$F$13</f>
        <v>0</v>
      </c>
      <c r="M470" s="42">
        <v>0</v>
      </c>
      <c r="N470" s="42">
        <v>0</v>
      </c>
      <c r="P470" s="42">
        <v>0</v>
      </c>
      <c r="R470" s="44">
        <v>-716407396</v>
      </c>
      <c r="T470" s="42">
        <f t="shared" si="15"/>
        <v>-716407396</v>
      </c>
      <c r="V470" s="50">
        <f>T470/درآمد!$F$13</f>
        <v>-4.9992309670318918E-4</v>
      </c>
      <c r="X470" s="20"/>
    </row>
    <row r="471" spans="1:24" ht="21.75" customHeight="1">
      <c r="A471" s="7" t="s">
        <v>757</v>
      </c>
      <c r="B471" s="7"/>
      <c r="D471" s="42">
        <v>0</v>
      </c>
      <c r="F471" s="42">
        <v>0</v>
      </c>
      <c r="H471" s="42">
        <v>0</v>
      </c>
      <c r="J471" s="42">
        <f t="shared" si="14"/>
        <v>0</v>
      </c>
      <c r="L471" s="50">
        <f>J471/درآمد!$F$13</f>
        <v>0</v>
      </c>
      <c r="M471" s="42">
        <v>0</v>
      </c>
      <c r="N471" s="42">
        <v>0</v>
      </c>
      <c r="P471" s="42">
        <v>0</v>
      </c>
      <c r="R471" s="44">
        <v>-206435626</v>
      </c>
      <c r="T471" s="42">
        <f t="shared" si="15"/>
        <v>-206435626</v>
      </c>
      <c r="V471" s="50">
        <f>T471/درآمد!$F$13</f>
        <v>-1.4405481852365103E-4</v>
      </c>
      <c r="X471" s="20"/>
    </row>
    <row r="472" spans="1:24" ht="21.75" customHeight="1">
      <c r="A472" s="7" t="s">
        <v>758</v>
      </c>
      <c r="B472" s="7"/>
      <c r="D472" s="42">
        <v>0</v>
      </c>
      <c r="F472" s="42">
        <v>0</v>
      </c>
      <c r="H472" s="42">
        <v>0</v>
      </c>
      <c r="J472" s="42">
        <f t="shared" si="14"/>
        <v>0</v>
      </c>
      <c r="L472" s="50">
        <f>J472/درآمد!$F$13</f>
        <v>0</v>
      </c>
      <c r="M472" s="42">
        <v>0</v>
      </c>
      <c r="N472" s="42">
        <v>0</v>
      </c>
      <c r="P472" s="42">
        <v>0</v>
      </c>
      <c r="R472" s="44">
        <v>8493647</v>
      </c>
      <c r="T472" s="42">
        <f t="shared" si="15"/>
        <v>8493647</v>
      </c>
      <c r="V472" s="50">
        <f>T472/درآمد!$F$13</f>
        <v>5.9270330460739028E-6</v>
      </c>
      <c r="X472" s="20"/>
    </row>
    <row r="473" spans="1:24" ht="21.75" customHeight="1">
      <c r="A473" s="7" t="s">
        <v>759</v>
      </c>
      <c r="B473" s="7"/>
      <c r="D473" s="42">
        <v>0</v>
      </c>
      <c r="F473" s="42">
        <v>0</v>
      </c>
      <c r="H473" s="42">
        <v>0</v>
      </c>
      <c r="J473" s="42">
        <f t="shared" si="14"/>
        <v>0</v>
      </c>
      <c r="L473" s="50">
        <f>J473/درآمد!$F$13</f>
        <v>0</v>
      </c>
      <c r="M473" s="42">
        <v>0</v>
      </c>
      <c r="N473" s="42">
        <v>0</v>
      </c>
      <c r="P473" s="42">
        <v>0</v>
      </c>
      <c r="R473" s="44">
        <v>-286540071</v>
      </c>
      <c r="T473" s="42">
        <f t="shared" si="15"/>
        <v>-286540071</v>
      </c>
      <c r="V473" s="50">
        <f>T473/درآمد!$F$13</f>
        <v>-1.9995326740578721E-4</v>
      </c>
      <c r="X473" s="20"/>
    </row>
    <row r="474" spans="1:24" ht="21.75" customHeight="1">
      <c r="A474" s="7" t="s">
        <v>760</v>
      </c>
      <c r="B474" s="7"/>
      <c r="D474" s="42">
        <v>0</v>
      </c>
      <c r="F474" s="42">
        <v>0</v>
      </c>
      <c r="H474" s="42">
        <v>0</v>
      </c>
      <c r="J474" s="42">
        <f t="shared" si="14"/>
        <v>0</v>
      </c>
      <c r="L474" s="50">
        <f>J474/درآمد!$F$13</f>
        <v>0</v>
      </c>
      <c r="M474" s="42">
        <v>0</v>
      </c>
      <c r="N474" s="42">
        <v>0</v>
      </c>
      <c r="P474" s="42">
        <v>0</v>
      </c>
      <c r="R474" s="44">
        <v>-1310167818</v>
      </c>
      <c r="T474" s="42">
        <f t="shared" si="15"/>
        <v>-1310167818</v>
      </c>
      <c r="V474" s="50">
        <f>T474/درآمد!$F$13</f>
        <v>-9.1426073548718685E-4</v>
      </c>
      <c r="X474" s="20"/>
    </row>
    <row r="475" spans="1:24" ht="21.75" customHeight="1">
      <c r="A475" s="7" t="s">
        <v>761</v>
      </c>
      <c r="B475" s="7"/>
      <c r="D475" s="42">
        <v>0</v>
      </c>
      <c r="F475" s="42">
        <v>0</v>
      </c>
      <c r="H475" s="42">
        <v>0</v>
      </c>
      <c r="J475" s="42">
        <f t="shared" si="14"/>
        <v>0</v>
      </c>
      <c r="L475" s="50">
        <f>J475/درآمد!$F$13</f>
        <v>0</v>
      </c>
      <c r="M475" s="42">
        <v>0</v>
      </c>
      <c r="N475" s="42">
        <v>0</v>
      </c>
      <c r="P475" s="42">
        <v>0</v>
      </c>
      <c r="R475" s="44">
        <v>-321451035</v>
      </c>
      <c r="T475" s="42">
        <f t="shared" si="15"/>
        <v>-321451035</v>
      </c>
      <c r="V475" s="50">
        <f>T475/درآمد!$F$13</f>
        <v>-2.2431482108211686E-4</v>
      </c>
      <c r="X475" s="20"/>
    </row>
    <row r="476" spans="1:24" ht="21.75" customHeight="1">
      <c r="A476" s="7" t="s">
        <v>762</v>
      </c>
      <c r="B476" s="7"/>
      <c r="D476" s="42">
        <v>0</v>
      </c>
      <c r="F476" s="42">
        <v>0</v>
      </c>
      <c r="H476" s="42">
        <v>0</v>
      </c>
      <c r="J476" s="42">
        <f t="shared" si="14"/>
        <v>0</v>
      </c>
      <c r="L476" s="50">
        <f>J476/درآمد!$F$13</f>
        <v>0</v>
      </c>
      <c r="M476" s="42">
        <v>0</v>
      </c>
      <c r="N476" s="42">
        <v>0</v>
      </c>
      <c r="P476" s="42">
        <v>0</v>
      </c>
      <c r="R476" s="44">
        <v>-1490641716</v>
      </c>
      <c r="T476" s="42">
        <f t="shared" si="15"/>
        <v>-1490641716</v>
      </c>
      <c r="V476" s="50">
        <f>T476/درآمد!$F$13</f>
        <v>-1.0401989522979126E-3</v>
      </c>
      <c r="X476" s="20"/>
    </row>
    <row r="477" spans="1:24" ht="21.75" customHeight="1">
      <c r="A477" s="7" t="s">
        <v>283</v>
      </c>
      <c r="B477" s="7"/>
      <c r="D477" s="42">
        <v>0</v>
      </c>
      <c r="F477" s="42">
        <v>0</v>
      </c>
      <c r="H477" s="42">
        <v>0</v>
      </c>
      <c r="J477" s="42">
        <f t="shared" si="14"/>
        <v>0</v>
      </c>
      <c r="L477" s="50">
        <f>J477/درآمد!$F$13</f>
        <v>0</v>
      </c>
      <c r="M477" s="42">
        <v>0</v>
      </c>
      <c r="N477" s="42">
        <v>0</v>
      </c>
      <c r="P477" s="42">
        <v>0</v>
      </c>
      <c r="R477" s="44">
        <v>426621562</v>
      </c>
      <c r="T477" s="42">
        <f t="shared" si="15"/>
        <v>426621562</v>
      </c>
      <c r="V477" s="50">
        <f>T477/درآمد!$F$13</f>
        <v>2.977048723759848E-4</v>
      </c>
      <c r="X477" s="20"/>
    </row>
    <row r="478" spans="1:24" ht="21.75" customHeight="1">
      <c r="A478" s="7" t="s">
        <v>763</v>
      </c>
      <c r="B478" s="7"/>
      <c r="D478" s="42">
        <v>0</v>
      </c>
      <c r="F478" s="42">
        <v>0</v>
      </c>
      <c r="H478" s="42">
        <v>0</v>
      </c>
      <c r="J478" s="42">
        <f t="shared" si="14"/>
        <v>0</v>
      </c>
      <c r="L478" s="50">
        <f>J478/درآمد!$F$13</f>
        <v>0</v>
      </c>
      <c r="M478" s="42">
        <v>0</v>
      </c>
      <c r="N478" s="42">
        <v>0</v>
      </c>
      <c r="P478" s="42">
        <v>0</v>
      </c>
      <c r="R478" s="44">
        <v>-227218</v>
      </c>
      <c r="T478" s="42">
        <f t="shared" si="15"/>
        <v>-227218</v>
      </c>
      <c r="V478" s="50">
        <f>T478/درآمد!$F$13</f>
        <v>-1.585571656866385E-7</v>
      </c>
      <c r="X478" s="20"/>
    </row>
    <row r="479" spans="1:24" ht="21.75" customHeight="1">
      <c r="A479" s="7" t="s">
        <v>764</v>
      </c>
      <c r="B479" s="7"/>
      <c r="D479" s="42">
        <v>0</v>
      </c>
      <c r="F479" s="42">
        <v>0</v>
      </c>
      <c r="H479" s="42">
        <v>0</v>
      </c>
      <c r="J479" s="42">
        <f t="shared" si="14"/>
        <v>0</v>
      </c>
      <c r="L479" s="50">
        <f>J479/درآمد!$F$13</f>
        <v>0</v>
      </c>
      <c r="M479" s="42">
        <v>0</v>
      </c>
      <c r="N479" s="42">
        <v>0</v>
      </c>
      <c r="P479" s="42">
        <v>0</v>
      </c>
      <c r="R479" s="44">
        <v>1539196645</v>
      </c>
      <c r="T479" s="42">
        <f t="shared" si="15"/>
        <v>1539196645</v>
      </c>
      <c r="V479" s="50">
        <f>T479/درآمد!$F$13</f>
        <v>1.0740815316813944E-3</v>
      </c>
      <c r="X479" s="20"/>
    </row>
    <row r="480" spans="1:24" ht="21.75" customHeight="1">
      <c r="A480" s="7" t="s">
        <v>765</v>
      </c>
      <c r="B480" s="7"/>
      <c r="D480" s="42">
        <v>0</v>
      </c>
      <c r="F480" s="42">
        <v>0</v>
      </c>
      <c r="H480" s="42">
        <v>0</v>
      </c>
      <c r="J480" s="42">
        <f t="shared" si="14"/>
        <v>0</v>
      </c>
      <c r="L480" s="50">
        <f>J480/درآمد!$F$13</f>
        <v>0</v>
      </c>
      <c r="M480" s="42">
        <v>0</v>
      </c>
      <c r="N480" s="42">
        <v>0</v>
      </c>
      <c r="P480" s="42">
        <v>0</v>
      </c>
      <c r="R480" s="44">
        <v>-2438452324</v>
      </c>
      <c r="T480" s="42">
        <f t="shared" si="15"/>
        <v>-2438452324</v>
      </c>
      <c r="V480" s="50">
        <f>T480/درآمد!$F$13</f>
        <v>-1.7015997375007116E-3</v>
      </c>
      <c r="X480" s="20"/>
    </row>
    <row r="481" spans="1:24" ht="21.75" customHeight="1">
      <c r="A481" s="7" t="s">
        <v>766</v>
      </c>
      <c r="B481" s="7"/>
      <c r="D481" s="42">
        <v>0</v>
      </c>
      <c r="F481" s="42">
        <v>0</v>
      </c>
      <c r="H481" s="42">
        <v>0</v>
      </c>
      <c r="J481" s="42">
        <f t="shared" si="14"/>
        <v>0</v>
      </c>
      <c r="L481" s="50">
        <f>J481/درآمد!$F$13</f>
        <v>0</v>
      </c>
      <c r="M481" s="42">
        <v>0</v>
      </c>
      <c r="N481" s="42">
        <v>0</v>
      </c>
      <c r="P481" s="42">
        <v>0</v>
      </c>
      <c r="R481" s="44">
        <v>-2224714296</v>
      </c>
      <c r="T481" s="42">
        <f t="shared" si="15"/>
        <v>-2224714296</v>
      </c>
      <c r="V481" s="50">
        <f>T481/درآمد!$F$13</f>
        <v>-1.5524491599974708E-3</v>
      </c>
      <c r="X481" s="20"/>
    </row>
    <row r="482" spans="1:24" ht="21.75" customHeight="1">
      <c r="A482" s="7" t="s">
        <v>767</v>
      </c>
      <c r="B482" s="7"/>
      <c r="D482" s="42">
        <v>0</v>
      </c>
      <c r="F482" s="42">
        <v>0</v>
      </c>
      <c r="H482" s="42">
        <v>0</v>
      </c>
      <c r="J482" s="42">
        <f t="shared" si="14"/>
        <v>0</v>
      </c>
      <c r="L482" s="50">
        <f>J482/درآمد!$F$13</f>
        <v>0</v>
      </c>
      <c r="M482" s="42">
        <v>0</v>
      </c>
      <c r="N482" s="42">
        <v>0</v>
      </c>
      <c r="P482" s="42">
        <v>0</v>
      </c>
      <c r="R482" s="44">
        <v>12512767383</v>
      </c>
      <c r="T482" s="42">
        <f t="shared" si="15"/>
        <v>12512767383</v>
      </c>
      <c r="V482" s="50">
        <f>T482/درآمد!$F$13</f>
        <v>8.7316538792908006E-3</v>
      </c>
      <c r="X482" s="20"/>
    </row>
    <row r="483" spans="1:24" ht="21.75" customHeight="1">
      <c r="A483" s="7" t="s">
        <v>768</v>
      </c>
      <c r="B483" s="7"/>
      <c r="D483" s="42">
        <v>0</v>
      </c>
      <c r="F483" s="42">
        <v>0</v>
      </c>
      <c r="H483" s="42">
        <v>252684087</v>
      </c>
      <c r="J483" s="42">
        <f t="shared" si="14"/>
        <v>252684087</v>
      </c>
      <c r="L483" s="50">
        <f>J483/درآمد!$F$13</f>
        <v>1.7632789941305697E-4</v>
      </c>
      <c r="M483" s="42">
        <v>0</v>
      </c>
      <c r="N483" s="42">
        <v>0</v>
      </c>
      <c r="P483" s="42">
        <v>0</v>
      </c>
      <c r="R483" s="44">
        <v>-2431103678</v>
      </c>
      <c r="T483" s="42">
        <f t="shared" si="15"/>
        <v>-2431103678</v>
      </c>
      <c r="V483" s="50">
        <f>T483/درآمد!$F$13</f>
        <v>-1.6964717085532054E-3</v>
      </c>
      <c r="X483" s="20"/>
    </row>
    <row r="484" spans="1:24" ht="21.75" customHeight="1">
      <c r="A484" s="7" t="s">
        <v>769</v>
      </c>
      <c r="B484" s="7"/>
      <c r="D484" s="42">
        <v>0</v>
      </c>
      <c r="F484" s="42">
        <v>0</v>
      </c>
      <c r="H484" s="42">
        <v>0</v>
      </c>
      <c r="J484" s="42">
        <f t="shared" si="14"/>
        <v>0</v>
      </c>
      <c r="L484" s="50">
        <f>J484/درآمد!$F$13</f>
        <v>0</v>
      </c>
      <c r="M484" s="42">
        <v>0</v>
      </c>
      <c r="N484" s="42">
        <v>0</v>
      </c>
      <c r="P484" s="42">
        <v>0</v>
      </c>
      <c r="R484" s="44">
        <v>-1557318896</v>
      </c>
      <c r="T484" s="42">
        <f t="shared" si="15"/>
        <v>-1557318896</v>
      </c>
      <c r="V484" s="50">
        <f>T484/درآمد!$F$13</f>
        <v>-1.0867275929724095E-3</v>
      </c>
      <c r="X484" s="20"/>
    </row>
    <row r="485" spans="1:24" ht="21.75" customHeight="1">
      <c r="A485" s="7" t="s">
        <v>770</v>
      </c>
      <c r="B485" s="7"/>
      <c r="D485" s="42">
        <v>0</v>
      </c>
      <c r="F485" s="42">
        <v>0</v>
      </c>
      <c r="H485" s="42">
        <v>0</v>
      </c>
      <c r="J485" s="42">
        <f t="shared" si="14"/>
        <v>0</v>
      </c>
      <c r="L485" s="50">
        <f>J485/درآمد!$F$13</f>
        <v>0</v>
      </c>
      <c r="M485" s="42">
        <v>0</v>
      </c>
      <c r="N485" s="42">
        <v>0</v>
      </c>
      <c r="P485" s="42">
        <v>0</v>
      </c>
      <c r="R485" s="44">
        <v>-21470417</v>
      </c>
      <c r="T485" s="42">
        <f t="shared" si="15"/>
        <v>-21470417</v>
      </c>
      <c r="V485" s="50">
        <f>T485/درآمد!$F$13</f>
        <v>-1.4982477029241608E-5</v>
      </c>
      <c r="X485" s="20"/>
    </row>
    <row r="486" spans="1:24" ht="21.75" customHeight="1">
      <c r="A486" s="7" t="s">
        <v>771</v>
      </c>
      <c r="B486" s="7"/>
      <c r="D486" s="42">
        <v>0</v>
      </c>
      <c r="F486" s="42">
        <v>0</v>
      </c>
      <c r="H486" s="42">
        <v>0</v>
      </c>
      <c r="J486" s="42">
        <f t="shared" si="14"/>
        <v>0</v>
      </c>
      <c r="L486" s="50">
        <f>J486/درآمد!$F$13</f>
        <v>0</v>
      </c>
      <c r="M486" s="42">
        <v>0</v>
      </c>
      <c r="N486" s="42">
        <v>0</v>
      </c>
      <c r="P486" s="42">
        <v>0</v>
      </c>
      <c r="R486" s="44">
        <v>-9826714</v>
      </c>
      <c r="T486" s="42">
        <f t="shared" si="15"/>
        <v>-9826714</v>
      </c>
      <c r="V486" s="50">
        <f>T486/درآمد!$F$13</f>
        <v>-6.8572732787596499E-6</v>
      </c>
      <c r="X486" s="20"/>
    </row>
    <row r="487" spans="1:24" ht="21.75" customHeight="1">
      <c r="A487" s="7" t="s">
        <v>772</v>
      </c>
      <c r="B487" s="7"/>
      <c r="D487" s="42">
        <v>0</v>
      </c>
      <c r="F487" s="42">
        <v>0</v>
      </c>
      <c r="H487" s="42">
        <v>0</v>
      </c>
      <c r="J487" s="42">
        <f t="shared" si="14"/>
        <v>0</v>
      </c>
      <c r="L487" s="50">
        <f>J487/درآمد!$F$13</f>
        <v>0</v>
      </c>
      <c r="M487" s="42">
        <v>0</v>
      </c>
      <c r="N487" s="42">
        <v>0</v>
      </c>
      <c r="P487" s="42">
        <v>0</v>
      </c>
      <c r="R487" s="44">
        <v>-70439087</v>
      </c>
      <c r="T487" s="42">
        <f t="shared" si="15"/>
        <v>-70439087</v>
      </c>
      <c r="V487" s="50">
        <f>T487/درآمد!$F$13</f>
        <v>-4.9153772976940839E-5</v>
      </c>
      <c r="X487" s="20"/>
    </row>
    <row r="488" spans="1:24" ht="21.75" customHeight="1">
      <c r="A488" s="7" t="s">
        <v>773</v>
      </c>
      <c r="B488" s="7"/>
      <c r="D488" s="42">
        <v>0</v>
      </c>
      <c r="F488" s="42">
        <v>0</v>
      </c>
      <c r="H488" s="42">
        <v>0</v>
      </c>
      <c r="J488" s="42">
        <f t="shared" si="14"/>
        <v>0</v>
      </c>
      <c r="L488" s="50">
        <f>J488/درآمد!$F$13</f>
        <v>0</v>
      </c>
      <c r="M488" s="42">
        <v>0</v>
      </c>
      <c r="N488" s="42">
        <v>0</v>
      </c>
      <c r="P488" s="42">
        <v>0</v>
      </c>
      <c r="R488" s="44">
        <v>-12613547588</v>
      </c>
      <c r="T488" s="42">
        <f t="shared" si="15"/>
        <v>-12613547588</v>
      </c>
      <c r="V488" s="50">
        <f>T488/درآمد!$F$13</f>
        <v>-8.8019802780009305E-3</v>
      </c>
      <c r="X488" s="20"/>
    </row>
    <row r="489" spans="1:24" ht="21.75" customHeight="1">
      <c r="A489" s="7" t="s">
        <v>774</v>
      </c>
      <c r="B489" s="7"/>
      <c r="D489" s="42">
        <v>0</v>
      </c>
      <c r="F489" s="42">
        <v>0</v>
      </c>
      <c r="H489" s="42">
        <v>0</v>
      </c>
      <c r="J489" s="42">
        <f t="shared" si="14"/>
        <v>0</v>
      </c>
      <c r="L489" s="50">
        <f>J489/درآمد!$F$13</f>
        <v>0</v>
      </c>
      <c r="M489" s="42">
        <v>0</v>
      </c>
      <c r="N489" s="42">
        <v>0</v>
      </c>
      <c r="P489" s="42">
        <v>0</v>
      </c>
      <c r="R489" s="44">
        <v>8913033886</v>
      </c>
      <c r="T489" s="42">
        <f t="shared" si="15"/>
        <v>8913033886</v>
      </c>
      <c r="V489" s="50">
        <f>T489/درآمد!$F$13</f>
        <v>6.2196894199980871E-3</v>
      </c>
      <c r="X489" s="20"/>
    </row>
    <row r="490" spans="1:24" ht="21.75" customHeight="1">
      <c r="A490" s="7" t="s">
        <v>775</v>
      </c>
      <c r="B490" s="7"/>
      <c r="D490" s="42">
        <v>0</v>
      </c>
      <c r="F490" s="42">
        <v>0</v>
      </c>
      <c r="H490" s="42">
        <v>0</v>
      </c>
      <c r="J490" s="42">
        <f t="shared" si="14"/>
        <v>0</v>
      </c>
      <c r="L490" s="50">
        <f>J490/درآمد!$F$13</f>
        <v>0</v>
      </c>
      <c r="M490" s="42">
        <v>0</v>
      </c>
      <c r="N490" s="42">
        <v>0</v>
      </c>
      <c r="P490" s="42">
        <v>0</v>
      </c>
      <c r="R490" s="44">
        <v>-3769279610</v>
      </c>
      <c r="T490" s="42">
        <f t="shared" si="15"/>
        <v>-3769279610</v>
      </c>
      <c r="V490" s="50">
        <f>T490/درآمد!$F$13</f>
        <v>-2.6302770539395563E-3</v>
      </c>
      <c r="X490" s="20"/>
    </row>
    <row r="491" spans="1:24" ht="21.75" customHeight="1">
      <c r="A491" s="7" t="s">
        <v>776</v>
      </c>
      <c r="B491" s="7"/>
      <c r="D491" s="42">
        <v>0</v>
      </c>
      <c r="F491" s="42">
        <v>0</v>
      </c>
      <c r="H491" s="42">
        <v>0</v>
      </c>
      <c r="J491" s="42">
        <f t="shared" si="14"/>
        <v>0</v>
      </c>
      <c r="L491" s="50">
        <f>J491/درآمد!$F$13</f>
        <v>0</v>
      </c>
      <c r="M491" s="42">
        <v>0</v>
      </c>
      <c r="N491" s="42">
        <v>0</v>
      </c>
      <c r="P491" s="42">
        <v>0</v>
      </c>
      <c r="R491" s="44">
        <v>-7297793150</v>
      </c>
      <c r="T491" s="42">
        <f t="shared" si="15"/>
        <v>-7297793150</v>
      </c>
      <c r="V491" s="50">
        <f>T491/درآمد!$F$13</f>
        <v>-5.0925428338924094E-3</v>
      </c>
      <c r="X491" s="20"/>
    </row>
    <row r="492" spans="1:24" ht="21.75" customHeight="1">
      <c r="A492" s="7" t="s">
        <v>777</v>
      </c>
      <c r="B492" s="7"/>
      <c r="D492" s="42">
        <v>0</v>
      </c>
      <c r="F492" s="42">
        <v>0</v>
      </c>
      <c r="H492" s="42">
        <v>0</v>
      </c>
      <c r="J492" s="42">
        <f t="shared" si="14"/>
        <v>0</v>
      </c>
      <c r="L492" s="50">
        <f>J492/درآمد!$F$13</f>
        <v>0</v>
      </c>
      <c r="M492" s="42">
        <v>0</v>
      </c>
      <c r="N492" s="42">
        <v>0</v>
      </c>
      <c r="P492" s="42">
        <v>0</v>
      </c>
      <c r="R492" s="44">
        <v>12401698581</v>
      </c>
      <c r="T492" s="42">
        <f t="shared" si="15"/>
        <v>12401698581</v>
      </c>
      <c r="V492" s="50">
        <f>T492/درآمد!$F$13</f>
        <v>8.6541478963082438E-3</v>
      </c>
      <c r="X492" s="20"/>
    </row>
    <row r="493" spans="1:24" ht="21.75" customHeight="1">
      <c r="A493" s="7" t="s">
        <v>778</v>
      </c>
      <c r="B493" s="7"/>
      <c r="D493" s="42">
        <v>0</v>
      </c>
      <c r="F493" s="42">
        <v>0</v>
      </c>
      <c r="H493" s="42">
        <v>0</v>
      </c>
      <c r="J493" s="42">
        <f t="shared" si="14"/>
        <v>0</v>
      </c>
      <c r="L493" s="50">
        <f>J493/درآمد!$F$13</f>
        <v>0</v>
      </c>
      <c r="M493" s="42">
        <v>0</v>
      </c>
      <c r="N493" s="42">
        <v>0</v>
      </c>
      <c r="P493" s="42">
        <v>0</v>
      </c>
      <c r="R493" s="44">
        <v>9830952105</v>
      </c>
      <c r="T493" s="42">
        <f t="shared" si="15"/>
        <v>9830952105</v>
      </c>
      <c r="V493" s="50">
        <f>T493/درآمد!$F$13</f>
        <v>6.8602307113428181E-3</v>
      </c>
      <c r="X493" s="20"/>
    </row>
    <row r="494" spans="1:24" ht="21.75" customHeight="1">
      <c r="A494" s="7" t="s">
        <v>779</v>
      </c>
      <c r="B494" s="7"/>
      <c r="D494" s="42">
        <v>0</v>
      </c>
      <c r="F494" s="42">
        <v>0</v>
      </c>
      <c r="H494" s="42">
        <v>0</v>
      </c>
      <c r="J494" s="42">
        <f t="shared" si="14"/>
        <v>0</v>
      </c>
      <c r="L494" s="50">
        <f>J494/درآمد!$F$13</f>
        <v>0</v>
      </c>
      <c r="M494" s="42">
        <v>0</v>
      </c>
      <c r="N494" s="42">
        <v>0</v>
      </c>
      <c r="P494" s="42">
        <v>0</v>
      </c>
      <c r="R494" s="44">
        <v>6077145599</v>
      </c>
      <c r="T494" s="42">
        <f t="shared" si="15"/>
        <v>6077145599</v>
      </c>
      <c r="V494" s="50">
        <f>T494/درآمد!$F$13</f>
        <v>4.2407510920898384E-3</v>
      </c>
      <c r="X494" s="20"/>
    </row>
    <row r="495" spans="1:24" ht="21.75" customHeight="1">
      <c r="A495" s="7" t="s">
        <v>780</v>
      </c>
      <c r="B495" s="7"/>
      <c r="D495" s="42">
        <v>0</v>
      </c>
      <c r="F495" s="42">
        <v>0</v>
      </c>
      <c r="H495" s="42">
        <v>0</v>
      </c>
      <c r="J495" s="42">
        <f t="shared" si="14"/>
        <v>0</v>
      </c>
      <c r="L495" s="50">
        <f>J495/درآمد!$F$13</f>
        <v>0</v>
      </c>
      <c r="M495" s="42">
        <v>0</v>
      </c>
      <c r="N495" s="42">
        <v>0</v>
      </c>
      <c r="P495" s="42">
        <v>0</v>
      </c>
      <c r="R495" s="44">
        <v>7351416252</v>
      </c>
      <c r="T495" s="42">
        <f t="shared" si="15"/>
        <v>7351416252</v>
      </c>
      <c r="V495" s="50">
        <f>T495/درآمد!$F$13</f>
        <v>5.1299620835488866E-3</v>
      </c>
      <c r="X495" s="20"/>
    </row>
    <row r="496" spans="1:24" ht="21.75" customHeight="1">
      <c r="A496" s="7" t="s">
        <v>781</v>
      </c>
      <c r="B496" s="7"/>
      <c r="D496" s="42">
        <v>0</v>
      </c>
      <c r="F496" s="42">
        <v>0</v>
      </c>
      <c r="H496" s="42">
        <v>0</v>
      </c>
      <c r="J496" s="42">
        <f t="shared" si="14"/>
        <v>0</v>
      </c>
      <c r="L496" s="50">
        <f>J496/درآمد!$F$13</f>
        <v>0</v>
      </c>
      <c r="M496" s="42">
        <v>0</v>
      </c>
      <c r="N496" s="42">
        <v>0</v>
      </c>
      <c r="P496" s="42">
        <v>0</v>
      </c>
      <c r="R496" s="44">
        <v>5647892705</v>
      </c>
      <c r="T496" s="42">
        <f t="shared" si="15"/>
        <v>5647892705</v>
      </c>
      <c r="V496" s="50">
        <f>T496/درآمد!$F$13</f>
        <v>3.9412100247649476E-3</v>
      </c>
      <c r="X496" s="20"/>
    </row>
    <row r="497" spans="1:24" ht="21.75" customHeight="1">
      <c r="A497" s="7" t="s">
        <v>782</v>
      </c>
      <c r="B497" s="7"/>
      <c r="D497" s="42">
        <v>0</v>
      </c>
      <c r="F497" s="42">
        <v>0</v>
      </c>
      <c r="H497" s="42">
        <v>0</v>
      </c>
      <c r="J497" s="42">
        <f t="shared" si="14"/>
        <v>0</v>
      </c>
      <c r="L497" s="50">
        <f>J497/درآمد!$F$13</f>
        <v>0</v>
      </c>
      <c r="M497" s="42">
        <v>0</v>
      </c>
      <c r="N497" s="42">
        <v>0</v>
      </c>
      <c r="P497" s="42">
        <v>0</v>
      </c>
      <c r="R497" s="44">
        <v>-59786</v>
      </c>
      <c r="T497" s="42">
        <f t="shared" si="15"/>
        <v>-59786</v>
      </c>
      <c r="V497" s="50">
        <f>T497/درآمد!$F$13</f>
        <v>-4.1719840451642779E-8</v>
      </c>
      <c r="X497" s="20"/>
    </row>
    <row r="498" spans="1:24" ht="21.75" customHeight="1">
      <c r="A498" s="7" t="s">
        <v>783</v>
      </c>
      <c r="B498" s="7"/>
      <c r="D498" s="42">
        <v>0</v>
      </c>
      <c r="F498" s="42">
        <v>0</v>
      </c>
      <c r="H498" s="42">
        <v>0</v>
      </c>
      <c r="J498" s="42">
        <f t="shared" si="14"/>
        <v>0</v>
      </c>
      <c r="L498" s="50">
        <f>J498/درآمد!$F$13</f>
        <v>0</v>
      </c>
      <c r="M498" s="42">
        <v>0</v>
      </c>
      <c r="N498" s="42">
        <v>0</v>
      </c>
      <c r="P498" s="42">
        <v>0</v>
      </c>
      <c r="R498" s="44">
        <v>-210077249</v>
      </c>
      <c r="T498" s="42">
        <f t="shared" si="15"/>
        <v>-210077249</v>
      </c>
      <c r="V498" s="50">
        <f>T498/درآمد!$F$13</f>
        <v>-1.4659601429766221E-4</v>
      </c>
      <c r="X498" s="20"/>
    </row>
    <row r="499" spans="1:24" ht="21.75" customHeight="1">
      <c r="A499" s="7" t="s">
        <v>784</v>
      </c>
      <c r="B499" s="7"/>
      <c r="D499" s="42">
        <v>0</v>
      </c>
      <c r="F499" s="42">
        <v>0</v>
      </c>
      <c r="H499" s="42">
        <v>0</v>
      </c>
      <c r="J499" s="42">
        <f t="shared" si="14"/>
        <v>0</v>
      </c>
      <c r="L499" s="50">
        <f>J499/درآمد!$F$13</f>
        <v>0</v>
      </c>
      <c r="M499" s="42">
        <v>0</v>
      </c>
      <c r="N499" s="42">
        <v>0</v>
      </c>
      <c r="P499" s="42">
        <v>0</v>
      </c>
      <c r="R499" s="44">
        <v>-3394828</v>
      </c>
      <c r="T499" s="42">
        <f t="shared" si="15"/>
        <v>-3394828</v>
      </c>
      <c r="V499" s="50">
        <f>T499/درآمد!$F$13</f>
        <v>-2.3689773947206629E-6</v>
      </c>
      <c r="X499" s="20"/>
    </row>
    <row r="500" spans="1:24" ht="21.75" customHeight="1">
      <c r="A500" s="7" t="s">
        <v>785</v>
      </c>
      <c r="B500" s="7"/>
      <c r="D500" s="42">
        <v>0</v>
      </c>
      <c r="F500" s="42">
        <v>0</v>
      </c>
      <c r="H500" s="42">
        <v>0</v>
      </c>
      <c r="J500" s="42">
        <f t="shared" si="14"/>
        <v>0</v>
      </c>
      <c r="L500" s="50">
        <f>J500/درآمد!$F$13</f>
        <v>0</v>
      </c>
      <c r="M500" s="42">
        <v>0</v>
      </c>
      <c r="N500" s="42">
        <v>0</v>
      </c>
      <c r="P500" s="42">
        <v>0</v>
      </c>
      <c r="R500" s="44">
        <v>-27728681274</v>
      </c>
      <c r="T500" s="42">
        <f t="shared" si="15"/>
        <v>-27728681274</v>
      </c>
      <c r="V500" s="50">
        <f>T500/درآمد!$F$13</f>
        <v>-1.9349616276147171E-2</v>
      </c>
      <c r="X500" s="20"/>
    </row>
    <row r="501" spans="1:24" ht="21.75" customHeight="1">
      <c r="A501" s="7" t="s">
        <v>786</v>
      </c>
      <c r="B501" s="7"/>
      <c r="D501" s="42">
        <v>0</v>
      </c>
      <c r="F501" s="42">
        <v>0</v>
      </c>
      <c r="H501" s="42">
        <v>0</v>
      </c>
      <c r="J501" s="42">
        <f t="shared" si="14"/>
        <v>0</v>
      </c>
      <c r="L501" s="50">
        <f>J501/درآمد!$F$13</f>
        <v>0</v>
      </c>
      <c r="M501" s="42">
        <v>0</v>
      </c>
      <c r="N501" s="42">
        <v>0</v>
      </c>
      <c r="P501" s="42">
        <v>0</v>
      </c>
      <c r="R501" s="44">
        <v>-1316049817</v>
      </c>
      <c r="T501" s="42">
        <f t="shared" si="15"/>
        <v>-1316049817</v>
      </c>
      <c r="V501" s="50">
        <f>T501/درآمد!$F$13</f>
        <v>-9.1836530946465191E-4</v>
      </c>
      <c r="X501" s="20"/>
    </row>
    <row r="502" spans="1:24" ht="21.75" customHeight="1">
      <c r="A502" s="7" t="s">
        <v>787</v>
      </c>
      <c r="B502" s="7"/>
      <c r="D502" s="42">
        <v>0</v>
      </c>
      <c r="F502" s="42">
        <v>0</v>
      </c>
      <c r="H502" s="42">
        <v>0</v>
      </c>
      <c r="J502" s="42">
        <f t="shared" si="14"/>
        <v>0</v>
      </c>
      <c r="L502" s="50">
        <f>J502/درآمد!$F$13</f>
        <v>0</v>
      </c>
      <c r="M502" s="42">
        <v>0</v>
      </c>
      <c r="N502" s="42">
        <v>0</v>
      </c>
      <c r="P502" s="42">
        <v>0</v>
      </c>
      <c r="R502" s="44">
        <v>-332747561</v>
      </c>
      <c r="T502" s="42">
        <f t="shared" si="15"/>
        <v>-332747561</v>
      </c>
      <c r="V502" s="50">
        <f>T502/درآمد!$F$13</f>
        <v>-2.3219775792983764E-4</v>
      </c>
      <c r="X502" s="20"/>
    </row>
    <row r="503" spans="1:24" ht="21.75" customHeight="1">
      <c r="A503" s="7" t="s">
        <v>788</v>
      </c>
      <c r="B503" s="7"/>
      <c r="D503" s="42">
        <v>0</v>
      </c>
      <c r="F503" s="42">
        <v>0</v>
      </c>
      <c r="H503" s="42">
        <v>0</v>
      </c>
      <c r="J503" s="42">
        <f t="shared" si="14"/>
        <v>0</v>
      </c>
      <c r="L503" s="50">
        <f>J503/درآمد!$F$13</f>
        <v>0</v>
      </c>
      <c r="M503" s="42">
        <v>0</v>
      </c>
      <c r="N503" s="42">
        <v>0</v>
      </c>
      <c r="P503" s="42">
        <v>0</v>
      </c>
      <c r="R503" s="44">
        <v>10106735045</v>
      </c>
      <c r="T503" s="42">
        <f t="shared" si="15"/>
        <v>10106735045</v>
      </c>
      <c r="V503" s="50">
        <f>T503/درآمد!$F$13</f>
        <v>7.0526774422845937E-3</v>
      </c>
      <c r="X503" s="20"/>
    </row>
    <row r="504" spans="1:24" ht="21.75" customHeight="1">
      <c r="A504" s="7" t="s">
        <v>789</v>
      </c>
      <c r="B504" s="7"/>
      <c r="D504" s="42">
        <v>0</v>
      </c>
      <c r="F504" s="42">
        <v>0</v>
      </c>
      <c r="H504" s="42">
        <v>0</v>
      </c>
      <c r="J504" s="42">
        <f t="shared" si="14"/>
        <v>0</v>
      </c>
      <c r="L504" s="50">
        <f>J504/درآمد!$F$13</f>
        <v>0</v>
      </c>
      <c r="M504" s="42">
        <v>0</v>
      </c>
      <c r="N504" s="42">
        <v>0</v>
      </c>
      <c r="P504" s="42">
        <v>0</v>
      </c>
      <c r="R504" s="44">
        <v>11193843452</v>
      </c>
      <c r="T504" s="42">
        <f t="shared" si="15"/>
        <v>11193843452</v>
      </c>
      <c r="V504" s="50">
        <f>T504/درآمد!$F$13</f>
        <v>7.8112829568478615E-3</v>
      </c>
      <c r="X504" s="20"/>
    </row>
    <row r="505" spans="1:24" ht="21.75" customHeight="1">
      <c r="A505" s="7" t="s">
        <v>790</v>
      </c>
      <c r="B505" s="7"/>
      <c r="D505" s="42">
        <v>0</v>
      </c>
      <c r="F505" s="42">
        <v>0</v>
      </c>
      <c r="H505" s="42">
        <v>0</v>
      </c>
      <c r="J505" s="42">
        <f t="shared" si="14"/>
        <v>0</v>
      </c>
      <c r="L505" s="50">
        <f>J505/درآمد!$F$13</f>
        <v>0</v>
      </c>
      <c r="M505" s="42">
        <v>0</v>
      </c>
      <c r="N505" s="42">
        <v>0</v>
      </c>
      <c r="P505" s="42">
        <v>0</v>
      </c>
      <c r="R505" s="44">
        <v>1846634461</v>
      </c>
      <c r="T505" s="42">
        <f t="shared" si="15"/>
        <v>1846634461</v>
      </c>
      <c r="V505" s="50">
        <f>T505/درآمد!$F$13</f>
        <v>1.2886176543910842E-3</v>
      </c>
      <c r="X505" s="20"/>
    </row>
    <row r="506" spans="1:24" ht="21.75" customHeight="1">
      <c r="A506" s="7" t="s">
        <v>791</v>
      </c>
      <c r="B506" s="7"/>
      <c r="D506" s="42">
        <v>0</v>
      </c>
      <c r="F506" s="42">
        <v>0</v>
      </c>
      <c r="H506" s="42">
        <v>0</v>
      </c>
      <c r="J506" s="42">
        <f t="shared" si="14"/>
        <v>0</v>
      </c>
      <c r="L506" s="50">
        <f>J506/درآمد!$F$13</f>
        <v>0</v>
      </c>
      <c r="M506" s="42">
        <v>0</v>
      </c>
      <c r="N506" s="42">
        <v>0</v>
      </c>
      <c r="P506" s="42">
        <v>0</v>
      </c>
      <c r="R506" s="44">
        <v>626616191</v>
      </c>
      <c r="T506" s="42">
        <f t="shared" si="15"/>
        <v>626616191</v>
      </c>
      <c r="V506" s="50">
        <f>T506/درآمد!$F$13</f>
        <v>4.372650371815495E-4</v>
      </c>
      <c r="X506" s="20"/>
    </row>
    <row r="507" spans="1:24" ht="21.75" customHeight="1">
      <c r="A507" s="7" t="s">
        <v>792</v>
      </c>
      <c r="B507" s="7"/>
      <c r="D507" s="42">
        <v>0</v>
      </c>
      <c r="F507" s="42">
        <v>0</v>
      </c>
      <c r="H507" s="42">
        <v>0</v>
      </c>
      <c r="J507" s="42">
        <f t="shared" si="14"/>
        <v>0</v>
      </c>
      <c r="L507" s="50">
        <f>J507/درآمد!$F$13</f>
        <v>0</v>
      </c>
      <c r="M507" s="42">
        <v>0</v>
      </c>
      <c r="N507" s="42">
        <v>0</v>
      </c>
      <c r="P507" s="42">
        <v>0</v>
      </c>
      <c r="R507" s="44">
        <v>1961552705</v>
      </c>
      <c r="T507" s="42">
        <f t="shared" si="15"/>
        <v>1961552705</v>
      </c>
      <c r="V507" s="50">
        <f>T507/درآمد!$F$13</f>
        <v>1.3688098533116168E-3</v>
      </c>
      <c r="X507" s="20"/>
    </row>
    <row r="508" spans="1:24" ht="21.75" customHeight="1">
      <c r="A508" s="7" t="s">
        <v>793</v>
      </c>
      <c r="B508" s="7"/>
      <c r="D508" s="42">
        <v>0</v>
      </c>
      <c r="F508" s="42">
        <v>0</v>
      </c>
      <c r="H508" s="42">
        <v>0</v>
      </c>
      <c r="J508" s="42">
        <f t="shared" si="14"/>
        <v>0</v>
      </c>
      <c r="L508" s="50">
        <f>J508/درآمد!$F$13</f>
        <v>0</v>
      </c>
      <c r="M508" s="42">
        <v>0</v>
      </c>
      <c r="N508" s="42">
        <v>0</v>
      </c>
      <c r="P508" s="42">
        <v>0</v>
      </c>
      <c r="R508" s="44">
        <v>-1012923697</v>
      </c>
      <c r="T508" s="42">
        <f t="shared" si="15"/>
        <v>-1012923697</v>
      </c>
      <c r="V508" s="50">
        <f>T508/درآمد!$F$13</f>
        <v>-7.0683797257766292E-4</v>
      </c>
      <c r="X508" s="20"/>
    </row>
    <row r="509" spans="1:24" ht="21.75" customHeight="1">
      <c r="A509" s="7" t="s">
        <v>794</v>
      </c>
      <c r="B509" s="7"/>
      <c r="D509" s="42">
        <v>0</v>
      </c>
      <c r="F509" s="42">
        <v>0</v>
      </c>
      <c r="H509" s="42">
        <v>0</v>
      </c>
      <c r="J509" s="42">
        <f t="shared" si="14"/>
        <v>0</v>
      </c>
      <c r="L509" s="50">
        <f>J509/درآمد!$F$13</f>
        <v>0</v>
      </c>
      <c r="M509" s="42">
        <v>0</v>
      </c>
      <c r="N509" s="42">
        <v>0</v>
      </c>
      <c r="P509" s="42">
        <v>0</v>
      </c>
      <c r="R509" s="44">
        <v>9464726407</v>
      </c>
      <c r="T509" s="42">
        <f t="shared" si="15"/>
        <v>9464726407</v>
      </c>
      <c r="V509" s="50">
        <f>T509/درآمد!$F$13</f>
        <v>6.6046712544490386E-3</v>
      </c>
      <c r="X509" s="20"/>
    </row>
    <row r="510" spans="1:24" ht="21.75" customHeight="1">
      <c r="A510" s="7" t="s">
        <v>795</v>
      </c>
      <c r="B510" s="7"/>
      <c r="D510" s="42">
        <v>0</v>
      </c>
      <c r="F510" s="42">
        <v>0</v>
      </c>
      <c r="H510" s="42">
        <v>0</v>
      </c>
      <c r="J510" s="42">
        <f t="shared" si="14"/>
        <v>0</v>
      </c>
      <c r="L510" s="50">
        <f>J510/درآمد!$F$13</f>
        <v>0</v>
      </c>
      <c r="M510" s="42">
        <v>0</v>
      </c>
      <c r="N510" s="42">
        <v>0</v>
      </c>
      <c r="P510" s="42">
        <v>0</v>
      </c>
      <c r="R510" s="44">
        <v>-7490688734</v>
      </c>
      <c r="T510" s="42">
        <f t="shared" si="15"/>
        <v>-7490688734</v>
      </c>
      <c r="V510" s="50">
        <f>T510/درآمد!$F$13</f>
        <v>-5.2271491462114548E-3</v>
      </c>
      <c r="X510" s="20"/>
    </row>
    <row r="511" spans="1:24" ht="21.75" customHeight="1">
      <c r="A511" s="7" t="s">
        <v>796</v>
      </c>
      <c r="B511" s="7"/>
      <c r="D511" s="42">
        <v>0</v>
      </c>
      <c r="F511" s="42">
        <v>0</v>
      </c>
      <c r="H511" s="42">
        <v>0</v>
      </c>
      <c r="J511" s="42">
        <f t="shared" si="14"/>
        <v>0</v>
      </c>
      <c r="L511" s="50">
        <f>J511/درآمد!$F$13</f>
        <v>0</v>
      </c>
      <c r="M511" s="42">
        <v>0</v>
      </c>
      <c r="N511" s="42">
        <v>0</v>
      </c>
      <c r="P511" s="42">
        <v>0</v>
      </c>
      <c r="R511" s="44">
        <v>16539301468</v>
      </c>
      <c r="T511" s="42">
        <f t="shared" si="15"/>
        <v>16539301468</v>
      </c>
      <c r="V511" s="50">
        <f>T511/درآمد!$F$13</f>
        <v>1.1541448138804757E-2</v>
      </c>
      <c r="X511" s="20"/>
    </row>
    <row r="512" spans="1:24" ht="21.75" customHeight="1">
      <c r="A512" s="7" t="s">
        <v>797</v>
      </c>
      <c r="B512" s="7"/>
      <c r="D512" s="42">
        <v>0</v>
      </c>
      <c r="F512" s="42">
        <v>0</v>
      </c>
      <c r="H512" s="42">
        <v>0</v>
      </c>
      <c r="J512" s="42">
        <f t="shared" si="14"/>
        <v>0</v>
      </c>
      <c r="L512" s="50">
        <f>J512/درآمد!$F$13</f>
        <v>0</v>
      </c>
      <c r="M512" s="42">
        <v>0</v>
      </c>
      <c r="N512" s="42">
        <v>0</v>
      </c>
      <c r="P512" s="42">
        <v>0</v>
      </c>
      <c r="R512" s="44">
        <v>5355597613</v>
      </c>
      <c r="T512" s="42">
        <f t="shared" si="15"/>
        <v>5355597613</v>
      </c>
      <c r="V512" s="50">
        <f>T512/درآمد!$F$13</f>
        <v>3.7372407911142897E-3</v>
      </c>
      <c r="X512" s="20"/>
    </row>
    <row r="513" spans="1:24" ht="21.75" customHeight="1">
      <c r="A513" s="7" t="s">
        <v>798</v>
      </c>
      <c r="B513" s="7"/>
      <c r="D513" s="42">
        <v>0</v>
      </c>
      <c r="F513" s="42">
        <v>0</v>
      </c>
      <c r="H513" s="42">
        <v>0</v>
      </c>
      <c r="J513" s="42">
        <f t="shared" si="14"/>
        <v>0</v>
      </c>
      <c r="L513" s="50">
        <f>J513/درآمد!$F$13</f>
        <v>0</v>
      </c>
      <c r="M513" s="42">
        <v>0</v>
      </c>
      <c r="N513" s="42">
        <v>0</v>
      </c>
      <c r="P513" s="42">
        <v>0</v>
      </c>
      <c r="R513" s="44">
        <v>566998236</v>
      </c>
      <c r="T513" s="42">
        <f t="shared" si="15"/>
        <v>566998236</v>
      </c>
      <c r="V513" s="50">
        <f>T513/درآمد!$F$13</f>
        <v>3.9566246181853444E-4</v>
      </c>
      <c r="X513" s="20"/>
    </row>
    <row r="514" spans="1:24" ht="21.75" customHeight="1">
      <c r="A514" s="7" t="s">
        <v>799</v>
      </c>
      <c r="B514" s="7"/>
      <c r="D514" s="42">
        <v>0</v>
      </c>
      <c r="F514" s="42">
        <v>0</v>
      </c>
      <c r="H514" s="42">
        <v>0</v>
      </c>
      <c r="J514" s="42">
        <f t="shared" si="14"/>
        <v>0</v>
      </c>
      <c r="L514" s="50">
        <f>J514/درآمد!$F$13</f>
        <v>0</v>
      </c>
      <c r="M514" s="42">
        <v>0</v>
      </c>
      <c r="N514" s="42">
        <v>0</v>
      </c>
      <c r="P514" s="42">
        <v>0</v>
      </c>
      <c r="R514" s="44">
        <v>-1824855334</v>
      </c>
      <c r="T514" s="42">
        <f t="shared" si="15"/>
        <v>-1824855334</v>
      </c>
      <c r="V514" s="50">
        <f>T514/درآمد!$F$13</f>
        <v>-1.2734197534842488E-3</v>
      </c>
      <c r="X514" s="20"/>
    </row>
    <row r="515" spans="1:24" ht="21.75" customHeight="1">
      <c r="A515" s="7" t="s">
        <v>800</v>
      </c>
      <c r="B515" s="7"/>
      <c r="D515" s="42">
        <v>0</v>
      </c>
      <c r="F515" s="42">
        <v>0</v>
      </c>
      <c r="H515" s="42">
        <v>0</v>
      </c>
      <c r="J515" s="42">
        <f t="shared" si="14"/>
        <v>0</v>
      </c>
      <c r="L515" s="50">
        <f>J515/درآمد!$F$13</f>
        <v>0</v>
      </c>
      <c r="M515" s="42">
        <v>0</v>
      </c>
      <c r="N515" s="42">
        <v>0</v>
      </c>
      <c r="P515" s="42">
        <v>0</v>
      </c>
      <c r="R515" s="44">
        <v>842780072</v>
      </c>
      <c r="T515" s="42">
        <f t="shared" si="15"/>
        <v>842780072</v>
      </c>
      <c r="V515" s="50">
        <f>T515/درآمد!$F$13</f>
        <v>5.8810842236751103E-4</v>
      </c>
      <c r="X515" s="20"/>
    </row>
    <row r="516" spans="1:24" ht="21.75" customHeight="1">
      <c r="A516" s="7" t="s">
        <v>801</v>
      </c>
      <c r="B516" s="7"/>
      <c r="D516" s="42">
        <v>0</v>
      </c>
      <c r="F516" s="42">
        <v>0</v>
      </c>
      <c r="H516" s="42">
        <v>0</v>
      </c>
      <c r="J516" s="42">
        <f t="shared" si="14"/>
        <v>0</v>
      </c>
      <c r="L516" s="50">
        <f>J516/درآمد!$F$13</f>
        <v>0</v>
      </c>
      <c r="M516" s="42">
        <v>0</v>
      </c>
      <c r="N516" s="42">
        <v>0</v>
      </c>
      <c r="P516" s="42">
        <v>0</v>
      </c>
      <c r="R516" s="44">
        <v>2108510724</v>
      </c>
      <c r="T516" s="42">
        <f t="shared" si="15"/>
        <v>2108510724</v>
      </c>
      <c r="V516" s="50">
        <f>T516/درآمد!$F$13</f>
        <v>1.471360034052417E-3</v>
      </c>
      <c r="X516" s="20"/>
    </row>
    <row r="517" spans="1:24" ht="21.75" customHeight="1">
      <c r="A517" s="7" t="s">
        <v>802</v>
      </c>
      <c r="B517" s="7"/>
      <c r="D517" s="42">
        <v>0</v>
      </c>
      <c r="F517" s="42">
        <v>0</v>
      </c>
      <c r="H517" s="42">
        <v>0</v>
      </c>
      <c r="J517" s="42">
        <f t="shared" si="14"/>
        <v>0</v>
      </c>
      <c r="L517" s="50">
        <f>J517/درآمد!$F$13</f>
        <v>0</v>
      </c>
      <c r="M517" s="42">
        <v>0</v>
      </c>
      <c r="N517" s="42">
        <v>0</v>
      </c>
      <c r="P517" s="42">
        <v>0</v>
      </c>
      <c r="R517" s="44">
        <v>3283994</v>
      </c>
      <c r="T517" s="42">
        <f t="shared" si="15"/>
        <v>3283994</v>
      </c>
      <c r="V517" s="50">
        <f>T517/درآمد!$F$13</f>
        <v>2.2916352611673666E-6</v>
      </c>
      <c r="X517" s="20"/>
    </row>
    <row r="518" spans="1:24" ht="21.75" customHeight="1">
      <c r="A518" s="7" t="s">
        <v>803</v>
      </c>
      <c r="B518" s="7"/>
      <c r="D518" s="42">
        <v>0</v>
      </c>
      <c r="F518" s="42">
        <v>0</v>
      </c>
      <c r="H518" s="42">
        <v>0</v>
      </c>
      <c r="J518" s="42">
        <f t="shared" si="14"/>
        <v>0</v>
      </c>
      <c r="L518" s="50">
        <f>J518/درآمد!$F$13</f>
        <v>0</v>
      </c>
      <c r="M518" s="42">
        <v>0</v>
      </c>
      <c r="N518" s="42">
        <v>0</v>
      </c>
      <c r="P518" s="42">
        <v>0</v>
      </c>
      <c r="R518" s="44">
        <v>336682098</v>
      </c>
      <c r="T518" s="42">
        <f t="shared" si="15"/>
        <v>336682098</v>
      </c>
      <c r="V518" s="50">
        <f>T518/درآمد!$F$13</f>
        <v>2.3494335482361018E-4</v>
      </c>
      <c r="X518" s="20"/>
    </row>
    <row r="519" spans="1:24" ht="21.75" customHeight="1">
      <c r="A519" s="7" t="s">
        <v>804</v>
      </c>
      <c r="B519" s="7"/>
      <c r="D519" s="42">
        <v>0</v>
      </c>
      <c r="F519" s="42">
        <v>0</v>
      </c>
      <c r="H519" s="42">
        <v>-1588903108</v>
      </c>
      <c r="J519" s="42">
        <f t="shared" si="14"/>
        <v>-1588903108</v>
      </c>
      <c r="L519" s="50">
        <f>J519/درآمد!$F$13</f>
        <v>-1.1087676740186554E-3</v>
      </c>
      <c r="M519" s="42">
        <v>0</v>
      </c>
      <c r="N519" s="42">
        <v>0</v>
      </c>
      <c r="P519" s="42">
        <v>0</v>
      </c>
      <c r="R519" s="44">
        <v>1924474448</v>
      </c>
      <c r="T519" s="42">
        <f t="shared" si="15"/>
        <v>1924474448</v>
      </c>
      <c r="V519" s="50">
        <f>T519/درآمد!$F$13</f>
        <v>1.3429359201790271E-3</v>
      </c>
      <c r="X519" s="20"/>
    </row>
    <row r="520" spans="1:24" ht="21.75" customHeight="1">
      <c r="A520" s="7" t="s">
        <v>805</v>
      </c>
      <c r="B520" s="7"/>
      <c r="D520" s="42">
        <v>0</v>
      </c>
      <c r="F520" s="42">
        <v>0</v>
      </c>
      <c r="H520" s="42">
        <v>0</v>
      </c>
      <c r="J520" s="42">
        <f t="shared" si="14"/>
        <v>0</v>
      </c>
      <c r="L520" s="50">
        <f>J520/درآمد!$F$13</f>
        <v>0</v>
      </c>
      <c r="M520" s="42">
        <v>0</v>
      </c>
      <c r="N520" s="42">
        <v>0</v>
      </c>
      <c r="P520" s="42">
        <v>0</v>
      </c>
      <c r="R520" s="44">
        <v>-6717033754</v>
      </c>
      <c r="T520" s="42">
        <f t="shared" si="15"/>
        <v>-6717033754</v>
      </c>
      <c r="V520" s="50">
        <f>T520/درآمد!$F$13</f>
        <v>-4.6872775654029234E-3</v>
      </c>
      <c r="X520" s="20"/>
    </row>
    <row r="521" spans="1:24" ht="21.75" customHeight="1">
      <c r="A521" s="7" t="s">
        <v>806</v>
      </c>
      <c r="B521" s="7"/>
      <c r="D521" s="42">
        <v>0</v>
      </c>
      <c r="F521" s="42">
        <v>0</v>
      </c>
      <c r="H521" s="42">
        <v>0</v>
      </c>
      <c r="J521" s="42">
        <f t="shared" si="14"/>
        <v>0</v>
      </c>
      <c r="L521" s="50">
        <f>J521/درآمد!$F$13</f>
        <v>0</v>
      </c>
      <c r="M521" s="42">
        <v>0</v>
      </c>
      <c r="N521" s="42">
        <v>0</v>
      </c>
      <c r="P521" s="42">
        <v>0</v>
      </c>
      <c r="R521" s="44">
        <v>-6274985776</v>
      </c>
      <c r="T521" s="42">
        <f t="shared" si="15"/>
        <v>-6274985776</v>
      </c>
      <c r="V521" s="50">
        <f>T521/درآمد!$F$13</f>
        <v>-4.3788078381401642E-3</v>
      </c>
      <c r="X521" s="20"/>
    </row>
    <row r="522" spans="1:24" ht="21.75" customHeight="1">
      <c r="A522" s="7" t="s">
        <v>807</v>
      </c>
      <c r="B522" s="7"/>
      <c r="D522" s="42">
        <v>0</v>
      </c>
      <c r="F522" s="42">
        <v>0</v>
      </c>
      <c r="H522" s="42">
        <v>0</v>
      </c>
      <c r="J522" s="42">
        <f t="shared" ref="J522:J585" si="16">D522+F522+H522</f>
        <v>0</v>
      </c>
      <c r="L522" s="50">
        <f>J522/درآمد!$F$13</f>
        <v>0</v>
      </c>
      <c r="M522" s="42">
        <v>0</v>
      </c>
      <c r="N522" s="42">
        <v>0</v>
      </c>
      <c r="P522" s="42">
        <v>0</v>
      </c>
      <c r="R522" s="44">
        <v>-5809755481</v>
      </c>
      <c r="T522" s="42">
        <f t="shared" ref="T522:T585" si="17">N522+P522+R522</f>
        <v>-5809755481</v>
      </c>
      <c r="V522" s="50">
        <f>T522/درآمد!$F$13</f>
        <v>-4.0541610365365998E-3</v>
      </c>
      <c r="X522" s="20"/>
    </row>
    <row r="523" spans="1:24" ht="21.75" customHeight="1">
      <c r="A523" s="7" t="s">
        <v>22</v>
      </c>
      <c r="B523" s="7"/>
      <c r="D523" s="42">
        <v>0</v>
      </c>
      <c r="F523" s="42">
        <v>0</v>
      </c>
      <c r="H523" s="42">
        <v>-1617933633</v>
      </c>
      <c r="J523" s="42">
        <f t="shared" si="16"/>
        <v>-1617933633</v>
      </c>
      <c r="L523" s="50">
        <f>J523/درآمد!$F$13</f>
        <v>-1.1290257423160399E-3</v>
      </c>
      <c r="M523" s="42">
        <v>0</v>
      </c>
      <c r="N523" s="42">
        <v>0</v>
      </c>
      <c r="P523" s="42">
        <v>0</v>
      </c>
      <c r="R523" s="44">
        <v>-1617933633</v>
      </c>
      <c r="T523" s="42">
        <f t="shared" si="17"/>
        <v>-1617933633</v>
      </c>
      <c r="V523" s="50">
        <f>T523/درآمد!$F$13</f>
        <v>-1.1290257423160399E-3</v>
      </c>
      <c r="X523" s="20"/>
    </row>
    <row r="524" spans="1:24" ht="21.75" customHeight="1">
      <c r="A524" s="7" t="s">
        <v>97</v>
      </c>
      <c r="B524" s="7"/>
      <c r="D524" s="42">
        <v>0</v>
      </c>
      <c r="F524" s="42">
        <v>0</v>
      </c>
      <c r="H524" s="42">
        <v>302964016</v>
      </c>
      <c r="J524" s="42">
        <f t="shared" si="16"/>
        <v>302964016</v>
      </c>
      <c r="L524" s="50">
        <f>J524/درآمد!$F$13</f>
        <v>2.1141421754439083E-4</v>
      </c>
      <c r="M524" s="42">
        <v>0</v>
      </c>
      <c r="N524" s="42">
        <v>0</v>
      </c>
      <c r="P524" s="42">
        <v>0</v>
      </c>
      <c r="R524" s="44">
        <v>302964016</v>
      </c>
      <c r="T524" s="42">
        <f t="shared" si="17"/>
        <v>302964016</v>
      </c>
      <c r="V524" s="50">
        <f>T524/درآمد!$F$13</f>
        <v>2.1141421754439083E-4</v>
      </c>
      <c r="X524" s="20"/>
    </row>
    <row r="525" spans="1:24" ht="21.75" customHeight="1">
      <c r="A525" s="7" t="s">
        <v>23</v>
      </c>
      <c r="B525" s="7"/>
      <c r="D525" s="42">
        <v>0</v>
      </c>
      <c r="F525" s="42">
        <v>0</v>
      </c>
      <c r="H525" s="42">
        <v>-4978969</v>
      </c>
      <c r="J525" s="42">
        <f t="shared" si="16"/>
        <v>-4978969</v>
      </c>
      <c r="L525" s="50">
        <f>J525/درآمد!$F$13</f>
        <v>-3.4744219766111697E-6</v>
      </c>
      <c r="M525" s="42">
        <v>0</v>
      </c>
      <c r="N525" s="42">
        <v>0</v>
      </c>
      <c r="P525" s="42">
        <v>0</v>
      </c>
      <c r="R525" s="44">
        <v>-4978969</v>
      </c>
      <c r="T525" s="42">
        <f t="shared" si="17"/>
        <v>-4978969</v>
      </c>
      <c r="V525" s="50">
        <f>T525/درآمد!$F$13</f>
        <v>-3.4744219766111697E-6</v>
      </c>
      <c r="X525" s="20"/>
    </row>
    <row r="526" spans="1:24" ht="21.75" customHeight="1">
      <c r="A526" s="7" t="s">
        <v>25</v>
      </c>
      <c r="B526" s="7"/>
      <c r="D526" s="42">
        <v>0</v>
      </c>
      <c r="F526" s="42">
        <v>0</v>
      </c>
      <c r="H526" s="42">
        <v>-2469385668</v>
      </c>
      <c r="J526" s="42">
        <f t="shared" si="16"/>
        <v>-2469385668</v>
      </c>
      <c r="L526" s="50">
        <f>J526/درآمد!$F$13</f>
        <v>-1.7231856301229941E-3</v>
      </c>
      <c r="M526" s="42">
        <v>0</v>
      </c>
      <c r="N526" s="42">
        <v>0</v>
      </c>
      <c r="P526" s="42">
        <v>0</v>
      </c>
      <c r="R526" s="44">
        <v>-2469385668</v>
      </c>
      <c r="T526" s="42">
        <f t="shared" si="17"/>
        <v>-2469385668</v>
      </c>
      <c r="V526" s="50">
        <f>T526/درآمد!$F$13</f>
        <v>-1.7231856301229941E-3</v>
      </c>
      <c r="X526" s="20"/>
    </row>
    <row r="527" spans="1:24" ht="21.75" customHeight="1">
      <c r="A527" s="7" t="s">
        <v>808</v>
      </c>
      <c r="B527" s="7"/>
      <c r="D527" s="42">
        <v>0</v>
      </c>
      <c r="F527" s="42">
        <v>0</v>
      </c>
      <c r="H527" s="42">
        <v>0</v>
      </c>
      <c r="J527" s="42">
        <f t="shared" si="16"/>
        <v>0</v>
      </c>
      <c r="L527" s="50">
        <f>J527/درآمد!$F$13</f>
        <v>0</v>
      </c>
      <c r="M527" s="42">
        <v>0</v>
      </c>
      <c r="N527" s="42">
        <v>0</v>
      </c>
      <c r="P527" s="42">
        <v>0</v>
      </c>
      <c r="R527" s="44">
        <v>1010014465</v>
      </c>
      <c r="T527" s="42">
        <f t="shared" si="17"/>
        <v>1010014465</v>
      </c>
      <c r="V527" s="50">
        <f>T527/درآمد!$F$13</f>
        <v>7.0480785357192885E-4</v>
      </c>
      <c r="X527" s="20"/>
    </row>
    <row r="528" spans="1:24" ht="21.75" customHeight="1">
      <c r="A528" s="7" t="s">
        <v>809</v>
      </c>
      <c r="B528" s="7"/>
      <c r="D528" s="42">
        <v>0</v>
      </c>
      <c r="F528" s="42">
        <v>0</v>
      </c>
      <c r="H528" s="42">
        <v>0</v>
      </c>
      <c r="J528" s="42">
        <f t="shared" si="16"/>
        <v>0</v>
      </c>
      <c r="L528" s="50">
        <f>J528/درآمد!$F$13</f>
        <v>0</v>
      </c>
      <c r="M528" s="42">
        <v>0</v>
      </c>
      <c r="N528" s="42">
        <v>0</v>
      </c>
      <c r="P528" s="42">
        <v>0</v>
      </c>
      <c r="R528" s="44">
        <v>95561431</v>
      </c>
      <c r="T528" s="42">
        <f t="shared" si="17"/>
        <v>95561431</v>
      </c>
      <c r="V528" s="50">
        <f>T528/درآمد!$F$13</f>
        <v>6.6684636112980799E-5</v>
      </c>
      <c r="X528" s="20"/>
    </row>
    <row r="529" spans="1:24" ht="21.75" customHeight="1">
      <c r="A529" s="7" t="s">
        <v>810</v>
      </c>
      <c r="B529" s="7"/>
      <c r="D529" s="42">
        <v>0</v>
      </c>
      <c r="F529" s="42">
        <v>0</v>
      </c>
      <c r="H529" s="42">
        <v>0</v>
      </c>
      <c r="J529" s="42">
        <f t="shared" si="16"/>
        <v>0</v>
      </c>
      <c r="L529" s="50">
        <f>J529/درآمد!$F$13</f>
        <v>0</v>
      </c>
      <c r="M529" s="42">
        <v>0</v>
      </c>
      <c r="N529" s="42">
        <v>0</v>
      </c>
      <c r="P529" s="42">
        <v>0</v>
      </c>
      <c r="R529" s="44">
        <v>-17425347</v>
      </c>
      <c r="T529" s="42">
        <f t="shared" si="17"/>
        <v>-17425347</v>
      </c>
      <c r="V529" s="50">
        <f>T529/درآمد!$F$13</f>
        <v>-1.2159748045604526E-5</v>
      </c>
      <c r="X529" s="20"/>
    </row>
    <row r="530" spans="1:24" ht="21.75" customHeight="1">
      <c r="A530" s="7" t="s">
        <v>811</v>
      </c>
      <c r="B530" s="7"/>
      <c r="D530" s="42">
        <v>0</v>
      </c>
      <c r="F530" s="42">
        <v>0</v>
      </c>
      <c r="H530" s="42">
        <v>0</v>
      </c>
      <c r="J530" s="42">
        <f t="shared" si="16"/>
        <v>0</v>
      </c>
      <c r="L530" s="50">
        <f>J530/درآمد!$F$13</f>
        <v>0</v>
      </c>
      <c r="M530" s="42">
        <v>0</v>
      </c>
      <c r="N530" s="42">
        <v>0</v>
      </c>
      <c r="P530" s="42">
        <v>0</v>
      </c>
      <c r="R530" s="44">
        <v>1020794737</v>
      </c>
      <c r="T530" s="42">
        <f t="shared" si="17"/>
        <v>1020794737</v>
      </c>
      <c r="V530" s="50">
        <f>T530/درآمد!$F$13</f>
        <v>7.1233053827847079E-4</v>
      </c>
      <c r="X530" s="20"/>
    </row>
    <row r="531" spans="1:24" ht="21.75" customHeight="1">
      <c r="A531" s="7" t="s">
        <v>812</v>
      </c>
      <c r="B531" s="7"/>
      <c r="D531" s="42">
        <v>0</v>
      </c>
      <c r="F531" s="42">
        <v>0</v>
      </c>
      <c r="H531" s="42">
        <v>0</v>
      </c>
      <c r="J531" s="42">
        <f t="shared" si="16"/>
        <v>0</v>
      </c>
      <c r="L531" s="50">
        <f>J531/درآمد!$F$13</f>
        <v>0</v>
      </c>
      <c r="M531" s="42">
        <v>0</v>
      </c>
      <c r="N531" s="42">
        <v>0</v>
      </c>
      <c r="P531" s="42">
        <v>0</v>
      </c>
      <c r="R531" s="44">
        <v>332999496</v>
      </c>
      <c r="T531" s="42">
        <f t="shared" si="17"/>
        <v>332999496</v>
      </c>
      <c r="V531" s="50">
        <f>T531/درآمد!$F$13</f>
        <v>2.3237356310168699E-4</v>
      </c>
      <c r="X531" s="20"/>
    </row>
    <row r="532" spans="1:24" ht="21.75" customHeight="1">
      <c r="A532" s="7" t="s">
        <v>155</v>
      </c>
      <c r="B532" s="7"/>
      <c r="D532" s="42">
        <v>0</v>
      </c>
      <c r="F532" s="42">
        <v>0</v>
      </c>
      <c r="H532" s="42">
        <v>-11416158946</v>
      </c>
      <c r="J532" s="42">
        <f t="shared" si="16"/>
        <v>-11416158946</v>
      </c>
      <c r="L532" s="50">
        <f>J532/درآمد!$F$13</f>
        <v>-7.9664190579352093E-3</v>
      </c>
      <c r="M532" s="42">
        <v>0</v>
      </c>
      <c r="N532" s="42">
        <v>0</v>
      </c>
      <c r="P532" s="42">
        <v>0</v>
      </c>
      <c r="R532" s="44">
        <v>-12714840099</v>
      </c>
      <c r="T532" s="42">
        <f t="shared" si="17"/>
        <v>-12714840099</v>
      </c>
      <c r="V532" s="50">
        <f>T532/درآمد!$F$13</f>
        <v>-8.8726641738606001E-3</v>
      </c>
      <c r="X532" s="20"/>
    </row>
    <row r="533" spans="1:24" ht="21.75" customHeight="1">
      <c r="A533" s="7" t="s">
        <v>813</v>
      </c>
      <c r="B533" s="7"/>
      <c r="D533" s="42">
        <v>0</v>
      </c>
      <c r="F533" s="42">
        <v>0</v>
      </c>
      <c r="H533" s="42">
        <v>0</v>
      </c>
      <c r="J533" s="42">
        <f t="shared" si="16"/>
        <v>0</v>
      </c>
      <c r="L533" s="50">
        <f>J533/درآمد!$F$13</f>
        <v>0</v>
      </c>
      <c r="M533" s="42">
        <v>0</v>
      </c>
      <c r="N533" s="42">
        <v>0</v>
      </c>
      <c r="P533" s="42">
        <v>0</v>
      </c>
      <c r="R533" s="44">
        <v>-2198857477</v>
      </c>
      <c r="T533" s="42">
        <f t="shared" si="17"/>
        <v>-2198857477</v>
      </c>
      <c r="V533" s="50">
        <f>T533/درآمد!$F$13</f>
        <v>-1.5344057658371823E-3</v>
      </c>
      <c r="X533" s="20"/>
    </row>
    <row r="534" spans="1:24" ht="21.75" customHeight="1">
      <c r="A534" s="7" t="s">
        <v>814</v>
      </c>
      <c r="B534" s="7"/>
      <c r="D534" s="42">
        <v>0</v>
      </c>
      <c r="F534" s="42">
        <v>0</v>
      </c>
      <c r="H534" s="42">
        <v>0</v>
      </c>
      <c r="J534" s="42">
        <f t="shared" si="16"/>
        <v>0</v>
      </c>
      <c r="L534" s="50">
        <f>J534/درآمد!$F$13</f>
        <v>0</v>
      </c>
      <c r="M534" s="42">
        <v>0</v>
      </c>
      <c r="N534" s="42">
        <v>0</v>
      </c>
      <c r="P534" s="42">
        <v>0</v>
      </c>
      <c r="R534" s="44">
        <v>-281693605</v>
      </c>
      <c r="T534" s="42">
        <f t="shared" si="17"/>
        <v>-281693605</v>
      </c>
      <c r="V534" s="50">
        <f>T534/درآمد!$F$13</f>
        <v>-1.9657130861486106E-4</v>
      </c>
      <c r="X534" s="20"/>
    </row>
    <row r="535" spans="1:24" ht="21.75" customHeight="1">
      <c r="A535" s="7" t="s">
        <v>90</v>
      </c>
      <c r="B535" s="7"/>
      <c r="D535" s="42">
        <v>0</v>
      </c>
      <c r="F535" s="42">
        <v>0</v>
      </c>
      <c r="H535" s="42">
        <v>3603712969</v>
      </c>
      <c r="J535" s="42">
        <f t="shared" si="16"/>
        <v>3603712969</v>
      </c>
      <c r="L535" s="50">
        <f>J535/درآمد!$F$13</f>
        <v>2.5147414127085922E-3</v>
      </c>
      <c r="M535" s="42">
        <v>0</v>
      </c>
      <c r="N535" s="42">
        <v>0</v>
      </c>
      <c r="P535" s="42">
        <v>0</v>
      </c>
      <c r="R535" s="44">
        <v>3525863988</v>
      </c>
      <c r="T535" s="42">
        <f t="shared" si="17"/>
        <v>3525863988</v>
      </c>
      <c r="V535" s="50">
        <f>T535/درآمد!$F$13</f>
        <v>2.4604168707314912E-3</v>
      </c>
      <c r="X535" s="20"/>
    </row>
    <row r="536" spans="1:24" ht="21.75" customHeight="1">
      <c r="A536" s="7" t="s">
        <v>103</v>
      </c>
      <c r="B536" s="7"/>
      <c r="D536" s="42">
        <v>0</v>
      </c>
      <c r="F536" s="42">
        <v>0</v>
      </c>
      <c r="H536" s="42">
        <v>1826902694</v>
      </c>
      <c r="J536" s="42">
        <f t="shared" si="16"/>
        <v>1826902694</v>
      </c>
      <c r="L536" s="50">
        <f>J536/درآمد!$F$13</f>
        <v>1.2748484413467429E-3</v>
      </c>
      <c r="M536" s="42">
        <v>0</v>
      </c>
      <c r="N536" s="42">
        <v>0</v>
      </c>
      <c r="P536" s="42">
        <v>0</v>
      </c>
      <c r="R536" s="44">
        <v>2330611230</v>
      </c>
      <c r="T536" s="42">
        <f t="shared" si="17"/>
        <v>2330611230</v>
      </c>
      <c r="V536" s="50">
        <f>T536/درآمد!$F$13</f>
        <v>1.6263461123073451E-3</v>
      </c>
      <c r="X536" s="20"/>
    </row>
    <row r="537" spans="1:24" ht="21.75" customHeight="1">
      <c r="A537" s="7" t="s">
        <v>144</v>
      </c>
      <c r="B537" s="7"/>
      <c r="D537" s="42">
        <v>0</v>
      </c>
      <c r="F537" s="42">
        <v>0</v>
      </c>
      <c r="H537" s="42">
        <v>25628328645</v>
      </c>
      <c r="J537" s="42">
        <f t="shared" si="16"/>
        <v>25628328645</v>
      </c>
      <c r="L537" s="50">
        <f>J537/درآمد!$F$13</f>
        <v>1.7883949120390499E-2</v>
      </c>
      <c r="M537" s="42">
        <v>0</v>
      </c>
      <c r="N537" s="42">
        <v>0</v>
      </c>
      <c r="P537" s="42">
        <v>0</v>
      </c>
      <c r="R537" s="44">
        <v>25628328645</v>
      </c>
      <c r="T537" s="42">
        <f t="shared" si="17"/>
        <v>25628328645</v>
      </c>
      <c r="V537" s="50">
        <f>T537/درآمد!$F$13</f>
        <v>1.7883949120390499E-2</v>
      </c>
      <c r="X537" s="20"/>
    </row>
    <row r="538" spans="1:24" ht="21.75" customHeight="1">
      <c r="A538" s="7" t="s">
        <v>815</v>
      </c>
      <c r="B538" s="7"/>
      <c r="D538" s="42">
        <v>0</v>
      </c>
      <c r="F538" s="42">
        <v>0</v>
      </c>
      <c r="H538" s="42">
        <v>0</v>
      </c>
      <c r="J538" s="42">
        <f t="shared" si="16"/>
        <v>0</v>
      </c>
      <c r="L538" s="50">
        <f>J538/درآمد!$F$13</f>
        <v>0</v>
      </c>
      <c r="M538" s="42">
        <v>0</v>
      </c>
      <c r="N538" s="42">
        <v>0</v>
      </c>
      <c r="P538" s="42">
        <v>0</v>
      </c>
      <c r="R538" s="44">
        <v>8915189690</v>
      </c>
      <c r="T538" s="42">
        <f t="shared" si="17"/>
        <v>8915189690</v>
      </c>
      <c r="V538" s="50">
        <f>T538/درآمد!$F$13</f>
        <v>6.2211937822053767E-3</v>
      </c>
      <c r="X538" s="20"/>
    </row>
    <row r="539" spans="1:24" ht="21.75" customHeight="1">
      <c r="A539" s="7" t="s">
        <v>816</v>
      </c>
      <c r="B539" s="7"/>
      <c r="D539" s="42">
        <v>0</v>
      </c>
      <c r="F539" s="42">
        <v>0</v>
      </c>
      <c r="H539" s="42">
        <v>0</v>
      </c>
      <c r="J539" s="42">
        <f t="shared" si="16"/>
        <v>0</v>
      </c>
      <c r="L539" s="50">
        <f>J539/درآمد!$F$13</f>
        <v>0</v>
      </c>
      <c r="M539" s="42">
        <v>0</v>
      </c>
      <c r="N539" s="42">
        <v>0</v>
      </c>
      <c r="P539" s="42">
        <v>0</v>
      </c>
      <c r="R539" s="44">
        <v>5363714097</v>
      </c>
      <c r="T539" s="42">
        <f t="shared" si="17"/>
        <v>5363714097</v>
      </c>
      <c r="V539" s="50">
        <f>T539/درآمد!$F$13</f>
        <v>3.7429046324401571E-3</v>
      </c>
      <c r="X539" s="20"/>
    </row>
    <row r="540" spans="1:24" ht="21.75" customHeight="1">
      <c r="A540" s="7" t="s">
        <v>817</v>
      </c>
      <c r="B540" s="7"/>
      <c r="D540" s="42">
        <v>0</v>
      </c>
      <c r="F540" s="42">
        <v>0</v>
      </c>
      <c r="H540" s="42">
        <v>0</v>
      </c>
      <c r="J540" s="42">
        <f t="shared" si="16"/>
        <v>0</v>
      </c>
      <c r="L540" s="50">
        <f>J540/درآمد!$F$13</f>
        <v>0</v>
      </c>
      <c r="M540" s="42">
        <v>0</v>
      </c>
      <c r="N540" s="42">
        <v>0</v>
      </c>
      <c r="P540" s="42">
        <v>0</v>
      </c>
      <c r="R540" s="44">
        <v>9631792789</v>
      </c>
      <c r="T540" s="42">
        <f t="shared" si="17"/>
        <v>9631792789</v>
      </c>
      <c r="V540" s="50">
        <f>T540/درآمد!$F$13</f>
        <v>6.7212534442906936E-3</v>
      </c>
      <c r="X540" s="20"/>
    </row>
    <row r="541" spans="1:24" ht="21.75" customHeight="1">
      <c r="A541" s="7" t="s">
        <v>115</v>
      </c>
      <c r="B541" s="7"/>
      <c r="D541" s="42">
        <v>0</v>
      </c>
      <c r="F541" s="42">
        <v>0</v>
      </c>
      <c r="H541" s="42">
        <v>-1823273</v>
      </c>
      <c r="J541" s="42">
        <f t="shared" si="16"/>
        <v>-1823273</v>
      </c>
      <c r="L541" s="50">
        <f>J541/درآمد!$F$13</f>
        <v>-1.2723155698623104E-6</v>
      </c>
      <c r="M541" s="42">
        <v>0</v>
      </c>
      <c r="N541" s="42">
        <v>0</v>
      </c>
      <c r="P541" s="42">
        <v>0</v>
      </c>
      <c r="R541" s="44">
        <v>-1823273</v>
      </c>
      <c r="T541" s="42">
        <f t="shared" si="17"/>
        <v>-1823273</v>
      </c>
      <c r="V541" s="50">
        <f>T541/درآمد!$F$13</f>
        <v>-1.2723155698623104E-6</v>
      </c>
      <c r="X541" s="20"/>
    </row>
    <row r="542" spans="1:24" ht="21.75" customHeight="1">
      <c r="A542" s="7" t="s">
        <v>139</v>
      </c>
      <c r="B542" s="7"/>
      <c r="D542" s="42">
        <v>0</v>
      </c>
      <c r="F542" s="42">
        <v>0</v>
      </c>
      <c r="H542" s="42">
        <v>-425894215</v>
      </c>
      <c r="J542" s="42">
        <f t="shared" si="16"/>
        <v>-425894215</v>
      </c>
      <c r="L542" s="50">
        <f>J542/درآمد!$F$13</f>
        <v>-2.9719731540958833E-4</v>
      </c>
      <c r="M542" s="42">
        <v>0</v>
      </c>
      <c r="N542" s="42">
        <v>0</v>
      </c>
      <c r="P542" s="42">
        <v>0</v>
      </c>
      <c r="R542" s="44">
        <v>-809949792</v>
      </c>
      <c r="T542" s="42">
        <f t="shared" si="17"/>
        <v>-809949792</v>
      </c>
      <c r="V542" s="50">
        <f>T542/درآمد!$F$13</f>
        <v>-5.6519881069282531E-4</v>
      </c>
      <c r="X542" s="20"/>
    </row>
    <row r="543" spans="1:24" ht="21.75" customHeight="1">
      <c r="A543" s="7" t="s">
        <v>151</v>
      </c>
      <c r="B543" s="7"/>
      <c r="D543" s="42">
        <v>0</v>
      </c>
      <c r="F543" s="42">
        <v>0</v>
      </c>
      <c r="H543" s="42">
        <v>67024284</v>
      </c>
      <c r="J543" s="42">
        <f t="shared" si="16"/>
        <v>67024284</v>
      </c>
      <c r="L543" s="50">
        <f>J543/درآمد!$F$13</f>
        <v>4.6770856636429829E-5</v>
      </c>
      <c r="M543" s="42">
        <v>0</v>
      </c>
      <c r="N543" s="42">
        <v>0</v>
      </c>
      <c r="P543" s="42">
        <v>0</v>
      </c>
      <c r="R543" s="44">
        <v>67024284</v>
      </c>
      <c r="T543" s="42">
        <f t="shared" si="17"/>
        <v>67024284</v>
      </c>
      <c r="V543" s="50">
        <f>T543/درآمد!$F$13</f>
        <v>4.6770856636429829E-5</v>
      </c>
      <c r="X543" s="20"/>
    </row>
    <row r="544" spans="1:24" ht="21.75" customHeight="1">
      <c r="A544" s="7" t="s">
        <v>141</v>
      </c>
      <c r="B544" s="7"/>
      <c r="D544" s="42">
        <v>0</v>
      </c>
      <c r="F544" s="42">
        <v>0</v>
      </c>
      <c r="H544" s="42">
        <v>445759444</v>
      </c>
      <c r="J544" s="42">
        <f t="shared" si="16"/>
        <v>445759444</v>
      </c>
      <c r="L544" s="50">
        <f>J544/درآمد!$F$13</f>
        <v>3.1105966084857647E-4</v>
      </c>
      <c r="M544" s="42">
        <v>0</v>
      </c>
      <c r="N544" s="42">
        <v>0</v>
      </c>
      <c r="P544" s="42">
        <v>0</v>
      </c>
      <c r="R544" s="44">
        <v>445759444</v>
      </c>
      <c r="T544" s="42">
        <f t="shared" si="17"/>
        <v>445759444</v>
      </c>
      <c r="V544" s="50">
        <f>T544/درآمد!$F$13</f>
        <v>3.1105966084857647E-4</v>
      </c>
      <c r="X544" s="20"/>
    </row>
    <row r="545" spans="1:24" ht="21.75" customHeight="1">
      <c r="A545" s="7" t="s">
        <v>134</v>
      </c>
      <c r="B545" s="7"/>
      <c r="D545" s="42">
        <v>0</v>
      </c>
      <c r="F545" s="42">
        <v>0</v>
      </c>
      <c r="H545" s="42">
        <v>12703401828</v>
      </c>
      <c r="J545" s="42">
        <f t="shared" si="16"/>
        <v>12703401828</v>
      </c>
      <c r="L545" s="50">
        <f>J545/درآمد!$F$13</f>
        <v>8.8646823245787845E-3</v>
      </c>
      <c r="M545" s="42">
        <v>0</v>
      </c>
      <c r="N545" s="42">
        <v>0</v>
      </c>
      <c r="P545" s="42">
        <v>0</v>
      </c>
      <c r="R545" s="44">
        <v>12703401828</v>
      </c>
      <c r="T545" s="42">
        <f t="shared" si="17"/>
        <v>12703401828</v>
      </c>
      <c r="V545" s="50">
        <f>T545/درآمد!$F$13</f>
        <v>8.8646823245787845E-3</v>
      </c>
      <c r="X545" s="20"/>
    </row>
    <row r="546" spans="1:24" ht="21.75" customHeight="1">
      <c r="A546" s="7" t="s">
        <v>125</v>
      </c>
      <c r="B546" s="7"/>
      <c r="D546" s="42">
        <v>0</v>
      </c>
      <c r="F546" s="42">
        <v>0</v>
      </c>
      <c r="H546" s="42">
        <v>11180167700</v>
      </c>
      <c r="J546" s="42">
        <f t="shared" si="16"/>
        <v>11180167700</v>
      </c>
      <c r="L546" s="50">
        <f>J546/درآمد!$F$13</f>
        <v>7.8017397495502294E-3</v>
      </c>
      <c r="M546" s="42">
        <v>0</v>
      </c>
      <c r="N546" s="42">
        <v>0</v>
      </c>
      <c r="P546" s="42">
        <v>0</v>
      </c>
      <c r="R546" s="44">
        <v>11180167700</v>
      </c>
      <c r="T546" s="42">
        <f t="shared" si="17"/>
        <v>11180167700</v>
      </c>
      <c r="V546" s="50">
        <f>T546/درآمد!$F$13</f>
        <v>7.8017397495502294E-3</v>
      </c>
      <c r="X546" s="20"/>
    </row>
    <row r="547" spans="1:24" ht="21.75" customHeight="1">
      <c r="A547" s="7" t="s">
        <v>128</v>
      </c>
      <c r="B547" s="7"/>
      <c r="D547" s="42">
        <v>0</v>
      </c>
      <c r="F547" s="42">
        <v>0</v>
      </c>
      <c r="H547" s="42">
        <v>6603995944</v>
      </c>
      <c r="J547" s="42">
        <f t="shared" si="16"/>
        <v>6603995944</v>
      </c>
      <c r="L547" s="50">
        <f>J547/درآمد!$F$13</f>
        <v>4.6083975701163493E-3</v>
      </c>
      <c r="M547" s="42">
        <v>0</v>
      </c>
      <c r="N547" s="42">
        <v>0</v>
      </c>
      <c r="P547" s="42">
        <v>0</v>
      </c>
      <c r="R547" s="44">
        <v>8579298334</v>
      </c>
      <c r="T547" s="42">
        <f t="shared" si="17"/>
        <v>8579298334</v>
      </c>
      <c r="V547" s="50">
        <f>T547/درآمد!$F$13</f>
        <v>5.9868022226194214E-3</v>
      </c>
      <c r="X547" s="20"/>
    </row>
    <row r="548" spans="1:24" ht="21.75" customHeight="1">
      <c r="A548" s="7" t="s">
        <v>818</v>
      </c>
      <c r="B548" s="7"/>
      <c r="D548" s="42">
        <v>0</v>
      </c>
      <c r="F548" s="42">
        <v>0</v>
      </c>
      <c r="H548" s="42">
        <v>0</v>
      </c>
      <c r="J548" s="42">
        <f t="shared" si="16"/>
        <v>0</v>
      </c>
      <c r="L548" s="50">
        <f>J548/درآمد!$F$13</f>
        <v>0</v>
      </c>
      <c r="M548" s="42">
        <v>0</v>
      </c>
      <c r="N548" s="42">
        <v>0</v>
      </c>
      <c r="P548" s="42">
        <v>0</v>
      </c>
      <c r="R548" s="44">
        <v>238665788</v>
      </c>
      <c r="T548" s="42">
        <f t="shared" si="17"/>
        <v>238665788</v>
      </c>
      <c r="V548" s="50">
        <f>T548/درآمد!$F$13</f>
        <v>1.6654565611724483E-4</v>
      </c>
      <c r="X548" s="20"/>
    </row>
    <row r="549" spans="1:24" ht="21.75" customHeight="1">
      <c r="A549" s="7" t="s">
        <v>819</v>
      </c>
      <c r="B549" s="7"/>
      <c r="D549" s="42">
        <v>0</v>
      </c>
      <c r="F549" s="42">
        <v>0</v>
      </c>
      <c r="H549" s="42">
        <v>0</v>
      </c>
      <c r="J549" s="42">
        <f t="shared" si="16"/>
        <v>0</v>
      </c>
      <c r="L549" s="50">
        <f>J549/درآمد!$F$13</f>
        <v>0</v>
      </c>
      <c r="M549" s="42">
        <v>0</v>
      </c>
      <c r="N549" s="42">
        <v>0</v>
      </c>
      <c r="P549" s="42">
        <v>0</v>
      </c>
      <c r="R549" s="44">
        <v>125995401</v>
      </c>
      <c r="T549" s="42">
        <f t="shared" si="17"/>
        <v>125995401</v>
      </c>
      <c r="V549" s="50">
        <f>T549/درآمد!$F$13</f>
        <v>8.792205578832424E-5</v>
      </c>
      <c r="X549" s="20"/>
    </row>
    <row r="550" spans="1:24" ht="21.75" customHeight="1">
      <c r="A550" s="7" t="s">
        <v>820</v>
      </c>
      <c r="B550" s="7"/>
      <c r="D550" s="42">
        <v>0</v>
      </c>
      <c r="F550" s="42">
        <v>0</v>
      </c>
      <c r="H550" s="42">
        <v>0</v>
      </c>
      <c r="J550" s="42">
        <f t="shared" si="16"/>
        <v>0</v>
      </c>
      <c r="L550" s="50">
        <f>J550/درآمد!$F$13</f>
        <v>0</v>
      </c>
      <c r="M550" s="42">
        <v>0</v>
      </c>
      <c r="N550" s="42">
        <v>0</v>
      </c>
      <c r="P550" s="42">
        <v>0</v>
      </c>
      <c r="R550" s="44">
        <v>-19545794</v>
      </c>
      <c r="T550" s="42">
        <f t="shared" si="17"/>
        <v>-19545794</v>
      </c>
      <c r="V550" s="50">
        <f>T550/درآمد!$F$13</f>
        <v>-1.3639437446570715E-5</v>
      </c>
      <c r="X550" s="20"/>
    </row>
    <row r="551" spans="1:24" ht="21.75" customHeight="1">
      <c r="A551" s="7" t="s">
        <v>821</v>
      </c>
      <c r="B551" s="7"/>
      <c r="D551" s="42">
        <v>0</v>
      </c>
      <c r="F551" s="42">
        <v>0</v>
      </c>
      <c r="H551" s="42">
        <v>0</v>
      </c>
      <c r="J551" s="42">
        <f t="shared" si="16"/>
        <v>0</v>
      </c>
      <c r="L551" s="50">
        <f>J551/درآمد!$F$13</f>
        <v>0</v>
      </c>
      <c r="M551" s="42">
        <v>0</v>
      </c>
      <c r="N551" s="42">
        <v>0</v>
      </c>
      <c r="P551" s="42">
        <v>0</v>
      </c>
      <c r="R551" s="44">
        <v>-46547916</v>
      </c>
      <c r="T551" s="42">
        <f t="shared" si="17"/>
        <v>-46547916</v>
      </c>
      <c r="V551" s="50">
        <f>T551/درآمد!$F$13</f>
        <v>-3.2482046446935238E-5</v>
      </c>
      <c r="X551" s="20"/>
    </row>
    <row r="552" spans="1:24" ht="21.75" customHeight="1">
      <c r="A552" s="7" t="s">
        <v>822</v>
      </c>
      <c r="B552" s="7"/>
      <c r="D552" s="42">
        <v>0</v>
      </c>
      <c r="F552" s="42">
        <v>0</v>
      </c>
      <c r="H552" s="42">
        <v>0</v>
      </c>
      <c r="J552" s="42">
        <f t="shared" si="16"/>
        <v>0</v>
      </c>
      <c r="L552" s="50">
        <f>J552/درآمد!$F$13</f>
        <v>0</v>
      </c>
      <c r="M552" s="42">
        <v>0</v>
      </c>
      <c r="N552" s="42">
        <v>0</v>
      </c>
      <c r="P552" s="42">
        <v>0</v>
      </c>
      <c r="R552" s="44">
        <v>4553393194</v>
      </c>
      <c r="T552" s="42">
        <f t="shared" si="17"/>
        <v>4553393194</v>
      </c>
      <c r="V552" s="50">
        <f>T552/درآمد!$F$13</f>
        <v>3.1774468532311264E-3</v>
      </c>
      <c r="X552" s="20"/>
    </row>
    <row r="553" spans="1:24" ht="21.75" customHeight="1">
      <c r="A553" s="7" t="s">
        <v>823</v>
      </c>
      <c r="B553" s="7"/>
      <c r="D553" s="42">
        <v>0</v>
      </c>
      <c r="F553" s="42">
        <v>0</v>
      </c>
      <c r="H553" s="42">
        <v>0</v>
      </c>
      <c r="J553" s="42">
        <f t="shared" si="16"/>
        <v>0</v>
      </c>
      <c r="L553" s="50">
        <f>J553/درآمد!$F$13</f>
        <v>0</v>
      </c>
      <c r="M553" s="42">
        <v>0</v>
      </c>
      <c r="N553" s="42">
        <v>0</v>
      </c>
      <c r="P553" s="42">
        <v>0</v>
      </c>
      <c r="R553" s="44">
        <v>-612050596</v>
      </c>
      <c r="T553" s="42">
        <f t="shared" si="17"/>
        <v>-612050596</v>
      </c>
      <c r="V553" s="50">
        <f>T553/درآمد!$F$13</f>
        <v>-4.2710088002965361E-4</v>
      </c>
      <c r="X553" s="20"/>
    </row>
    <row r="554" spans="1:24" ht="21.75" customHeight="1">
      <c r="A554" s="7" t="s">
        <v>824</v>
      </c>
      <c r="B554" s="7"/>
      <c r="D554" s="42">
        <v>0</v>
      </c>
      <c r="F554" s="42">
        <v>0</v>
      </c>
      <c r="H554" s="42">
        <v>0</v>
      </c>
      <c r="J554" s="42">
        <f t="shared" si="16"/>
        <v>0</v>
      </c>
      <c r="L554" s="50">
        <f>J554/درآمد!$F$13</f>
        <v>0</v>
      </c>
      <c r="M554" s="42">
        <v>0</v>
      </c>
      <c r="N554" s="42">
        <v>0</v>
      </c>
      <c r="P554" s="42">
        <v>0</v>
      </c>
      <c r="R554" s="44">
        <v>7456620538</v>
      </c>
      <c r="T554" s="42">
        <f t="shared" si="17"/>
        <v>7456620538</v>
      </c>
      <c r="V554" s="50">
        <f>T554/درآمد!$F$13</f>
        <v>5.2033756925334148E-3</v>
      </c>
      <c r="X554" s="20"/>
    </row>
    <row r="555" spans="1:24" ht="21.75" customHeight="1">
      <c r="A555" s="7" t="s">
        <v>825</v>
      </c>
      <c r="B555" s="7"/>
      <c r="D555" s="42">
        <v>0</v>
      </c>
      <c r="F555" s="42">
        <v>0</v>
      </c>
      <c r="H555" s="42">
        <v>0</v>
      </c>
      <c r="J555" s="42">
        <f t="shared" si="16"/>
        <v>0</v>
      </c>
      <c r="L555" s="50">
        <f>J555/درآمد!$F$13</f>
        <v>0</v>
      </c>
      <c r="M555" s="42">
        <v>0</v>
      </c>
      <c r="N555" s="42">
        <v>0</v>
      </c>
      <c r="P555" s="42">
        <v>0</v>
      </c>
      <c r="R555" s="44">
        <v>8747025103</v>
      </c>
      <c r="T555" s="42">
        <f t="shared" si="17"/>
        <v>8747025103</v>
      </c>
      <c r="V555" s="50">
        <f>T555/درآمد!$F$13</f>
        <v>6.1038452434294694E-3</v>
      </c>
      <c r="X555" s="20"/>
    </row>
    <row r="556" spans="1:24" ht="21.75" customHeight="1">
      <c r="A556" s="7" t="s">
        <v>826</v>
      </c>
      <c r="B556" s="7"/>
      <c r="D556" s="42">
        <v>0</v>
      </c>
      <c r="F556" s="42">
        <v>0</v>
      </c>
      <c r="H556" s="42">
        <v>0</v>
      </c>
      <c r="J556" s="42">
        <f t="shared" si="16"/>
        <v>0</v>
      </c>
      <c r="L556" s="50">
        <f>J556/درآمد!$F$13</f>
        <v>0</v>
      </c>
      <c r="M556" s="42">
        <v>0</v>
      </c>
      <c r="N556" s="42">
        <v>0</v>
      </c>
      <c r="P556" s="42">
        <v>0</v>
      </c>
      <c r="R556" s="44">
        <v>3153593024</v>
      </c>
      <c r="T556" s="42">
        <f t="shared" si="17"/>
        <v>3153593024</v>
      </c>
      <c r="V556" s="50">
        <f>T556/درآمد!$F$13</f>
        <v>2.2006389089534954E-3</v>
      </c>
      <c r="X556" s="20"/>
    </row>
    <row r="557" spans="1:24" ht="21.75" customHeight="1">
      <c r="A557" s="7" t="s">
        <v>106</v>
      </c>
      <c r="B557" s="7"/>
      <c r="D557" s="42">
        <v>0</v>
      </c>
      <c r="F557" s="42">
        <v>0</v>
      </c>
      <c r="H557" s="42">
        <v>842271860</v>
      </c>
      <c r="J557" s="42">
        <f t="shared" si="16"/>
        <v>842271860</v>
      </c>
      <c r="L557" s="50">
        <f>J557/درآمد!$F$13</f>
        <v>5.8775378209126555E-4</v>
      </c>
      <c r="M557" s="42">
        <v>0</v>
      </c>
      <c r="N557" s="42">
        <v>0</v>
      </c>
      <c r="P557" s="42">
        <v>0</v>
      </c>
      <c r="R557" s="44">
        <v>842271860</v>
      </c>
      <c r="T557" s="42">
        <f t="shared" si="17"/>
        <v>842271860</v>
      </c>
      <c r="V557" s="50">
        <f>T557/درآمد!$F$13</f>
        <v>5.8775378209126555E-4</v>
      </c>
      <c r="X557" s="20"/>
    </row>
    <row r="558" spans="1:24" ht="21.75" customHeight="1">
      <c r="A558" s="7" t="s">
        <v>827</v>
      </c>
      <c r="B558" s="7"/>
      <c r="D558" s="42">
        <v>0</v>
      </c>
      <c r="F558" s="42">
        <v>0</v>
      </c>
      <c r="H558" s="42">
        <v>0</v>
      </c>
      <c r="J558" s="42">
        <f t="shared" si="16"/>
        <v>0</v>
      </c>
      <c r="L558" s="50">
        <f>J558/درآمد!$F$13</f>
        <v>0</v>
      </c>
      <c r="M558" s="42">
        <v>0</v>
      </c>
      <c r="N558" s="42">
        <v>0</v>
      </c>
      <c r="P558" s="42">
        <v>0</v>
      </c>
      <c r="R558" s="44">
        <v>927012104</v>
      </c>
      <c r="T558" s="42">
        <f t="shared" si="17"/>
        <v>927012104</v>
      </c>
      <c r="V558" s="50">
        <f>T558/درآمد!$F$13</f>
        <v>6.4688718221024458E-4</v>
      </c>
      <c r="X558" s="20"/>
    </row>
    <row r="559" spans="1:24" ht="21.75" customHeight="1">
      <c r="A559" s="7" t="s">
        <v>81</v>
      </c>
      <c r="B559" s="7"/>
      <c r="D559" s="42">
        <v>0</v>
      </c>
      <c r="F559" s="42">
        <v>0</v>
      </c>
      <c r="H559" s="42">
        <v>312422194</v>
      </c>
      <c r="J559" s="42">
        <f t="shared" si="16"/>
        <v>312422194</v>
      </c>
      <c r="L559" s="50">
        <f>J559/درآمد!$F$13</f>
        <v>2.1801431919232241E-4</v>
      </c>
      <c r="M559" s="42">
        <v>0</v>
      </c>
      <c r="N559" s="42">
        <v>0</v>
      </c>
      <c r="P559" s="42">
        <v>0</v>
      </c>
      <c r="R559" s="44">
        <v>312422194</v>
      </c>
      <c r="T559" s="42">
        <f t="shared" si="17"/>
        <v>312422194</v>
      </c>
      <c r="V559" s="50">
        <f>T559/درآمد!$F$13</f>
        <v>2.1801431919232241E-4</v>
      </c>
      <c r="X559" s="20"/>
    </row>
    <row r="560" spans="1:24" ht="21.75" customHeight="1">
      <c r="A560" s="7" t="s">
        <v>124</v>
      </c>
      <c r="B560" s="7"/>
      <c r="D560" s="42">
        <v>0</v>
      </c>
      <c r="F560" s="42">
        <v>0</v>
      </c>
      <c r="H560" s="42">
        <v>175816682</v>
      </c>
      <c r="J560" s="42">
        <f t="shared" si="16"/>
        <v>175816682</v>
      </c>
      <c r="L560" s="50">
        <f>J560/درآمد!$F$13</f>
        <v>1.2268832037228139E-4</v>
      </c>
      <c r="M560" s="42">
        <v>0</v>
      </c>
      <c r="N560" s="42">
        <v>0</v>
      </c>
      <c r="P560" s="42">
        <v>0</v>
      </c>
      <c r="R560" s="44">
        <v>175816682</v>
      </c>
      <c r="T560" s="42">
        <f t="shared" si="17"/>
        <v>175816682</v>
      </c>
      <c r="V560" s="50">
        <f>T560/درآمد!$F$13</f>
        <v>1.2268832037228139E-4</v>
      </c>
      <c r="X560" s="20"/>
    </row>
    <row r="561" spans="1:24" ht="21.75" customHeight="1">
      <c r="A561" s="7" t="s">
        <v>828</v>
      </c>
      <c r="B561" s="7"/>
      <c r="D561" s="42">
        <v>0</v>
      </c>
      <c r="F561" s="42">
        <v>0</v>
      </c>
      <c r="H561" s="42">
        <v>0</v>
      </c>
      <c r="J561" s="42">
        <f t="shared" si="16"/>
        <v>0</v>
      </c>
      <c r="L561" s="50">
        <f>J561/درآمد!$F$13</f>
        <v>0</v>
      </c>
      <c r="M561" s="42">
        <v>0</v>
      </c>
      <c r="N561" s="42">
        <v>0</v>
      </c>
      <c r="P561" s="42">
        <v>0</v>
      </c>
      <c r="R561" s="44">
        <v>7707476373</v>
      </c>
      <c r="T561" s="42">
        <f t="shared" si="17"/>
        <v>7707476373</v>
      </c>
      <c r="V561" s="50">
        <f>T561/درآمد!$F$13</f>
        <v>5.3784278019330008E-3</v>
      </c>
      <c r="X561" s="20"/>
    </row>
    <row r="562" spans="1:24" ht="21.75" customHeight="1">
      <c r="A562" s="7" t="s">
        <v>829</v>
      </c>
      <c r="B562" s="7"/>
      <c r="D562" s="42">
        <v>0</v>
      </c>
      <c r="F562" s="42">
        <v>0</v>
      </c>
      <c r="H562" s="42">
        <v>0</v>
      </c>
      <c r="J562" s="42">
        <f t="shared" si="16"/>
        <v>0</v>
      </c>
      <c r="L562" s="50">
        <f>J562/درآمد!$F$13</f>
        <v>0</v>
      </c>
      <c r="M562" s="42">
        <v>0</v>
      </c>
      <c r="N562" s="42">
        <v>0</v>
      </c>
      <c r="P562" s="42">
        <v>0</v>
      </c>
      <c r="R562" s="44">
        <v>214569898</v>
      </c>
      <c r="T562" s="42">
        <f t="shared" si="17"/>
        <v>214569898</v>
      </c>
      <c r="V562" s="50">
        <f>T562/درآمد!$F$13</f>
        <v>1.4973107266392241E-4</v>
      </c>
      <c r="X562" s="20"/>
    </row>
    <row r="563" spans="1:24" ht="21.75" customHeight="1">
      <c r="A563" s="7" t="s">
        <v>830</v>
      </c>
      <c r="B563" s="7"/>
      <c r="D563" s="42">
        <v>0</v>
      </c>
      <c r="F563" s="42">
        <v>0</v>
      </c>
      <c r="H563" s="42">
        <v>0</v>
      </c>
      <c r="J563" s="42">
        <f t="shared" si="16"/>
        <v>0</v>
      </c>
      <c r="L563" s="50">
        <f>J563/درآمد!$F$13</f>
        <v>0</v>
      </c>
      <c r="M563" s="42">
        <v>0</v>
      </c>
      <c r="N563" s="42">
        <v>0</v>
      </c>
      <c r="P563" s="42">
        <v>0</v>
      </c>
      <c r="R563" s="44">
        <v>1338602780</v>
      </c>
      <c r="T563" s="42">
        <f t="shared" si="17"/>
        <v>1338602780</v>
      </c>
      <c r="V563" s="50">
        <f>T563/درآمد!$F$13</f>
        <v>9.3410320827159337E-4</v>
      </c>
      <c r="X563" s="20"/>
    </row>
    <row r="564" spans="1:24" ht="21.75" customHeight="1">
      <c r="A564" s="7" t="s">
        <v>831</v>
      </c>
      <c r="B564" s="7"/>
      <c r="D564" s="42">
        <v>0</v>
      </c>
      <c r="F564" s="42">
        <v>0</v>
      </c>
      <c r="H564" s="42">
        <v>0</v>
      </c>
      <c r="J564" s="42">
        <f t="shared" si="16"/>
        <v>0</v>
      </c>
      <c r="L564" s="50">
        <f>J564/درآمد!$F$13</f>
        <v>0</v>
      </c>
      <c r="M564" s="42">
        <v>0</v>
      </c>
      <c r="N564" s="42">
        <v>0</v>
      </c>
      <c r="P564" s="42">
        <v>0</v>
      </c>
      <c r="R564" s="44">
        <v>31438011</v>
      </c>
      <c r="T564" s="42">
        <f t="shared" si="17"/>
        <v>31438011</v>
      </c>
      <c r="V564" s="50">
        <f>T564/درآمد!$F$13</f>
        <v>2.1938059128173663E-5</v>
      </c>
      <c r="X564" s="20"/>
    </row>
    <row r="565" spans="1:24" ht="21.75" customHeight="1">
      <c r="A565" s="7" t="s">
        <v>832</v>
      </c>
      <c r="B565" s="7"/>
      <c r="D565" s="42">
        <v>0</v>
      </c>
      <c r="F565" s="42">
        <v>0</v>
      </c>
      <c r="H565" s="42">
        <v>0</v>
      </c>
      <c r="J565" s="42">
        <f t="shared" si="16"/>
        <v>0</v>
      </c>
      <c r="L565" s="50">
        <f>J565/درآمد!$F$13</f>
        <v>0</v>
      </c>
      <c r="M565" s="42">
        <v>0</v>
      </c>
      <c r="N565" s="42">
        <v>0</v>
      </c>
      <c r="P565" s="42">
        <v>0</v>
      </c>
      <c r="R565" s="44">
        <v>1897622254</v>
      </c>
      <c r="T565" s="42">
        <f t="shared" si="17"/>
        <v>1897622254</v>
      </c>
      <c r="V565" s="50">
        <f>T565/درآمد!$F$13</f>
        <v>1.3241979338702496E-3</v>
      </c>
      <c r="X565" s="20"/>
    </row>
    <row r="566" spans="1:24" ht="21.75" customHeight="1">
      <c r="A566" s="7" t="s">
        <v>833</v>
      </c>
      <c r="B566" s="7"/>
      <c r="D566" s="42">
        <v>0</v>
      </c>
      <c r="F566" s="42">
        <v>0</v>
      </c>
      <c r="H566" s="42">
        <v>0</v>
      </c>
      <c r="J566" s="42">
        <f t="shared" si="16"/>
        <v>0</v>
      </c>
      <c r="L566" s="50">
        <f>J566/درآمد!$F$13</f>
        <v>0</v>
      </c>
      <c r="M566" s="42">
        <v>0</v>
      </c>
      <c r="N566" s="42">
        <v>0</v>
      </c>
      <c r="P566" s="42">
        <v>0</v>
      </c>
      <c r="R566" s="44">
        <v>17461011038</v>
      </c>
      <c r="T566" s="42">
        <f t="shared" si="17"/>
        <v>17461011038</v>
      </c>
      <c r="V566" s="50">
        <f>T566/درآمد!$F$13</f>
        <v>1.2184635109051174E-2</v>
      </c>
      <c r="X566" s="20"/>
    </row>
    <row r="567" spans="1:24" ht="21.75" customHeight="1">
      <c r="A567" s="7" t="s">
        <v>834</v>
      </c>
      <c r="B567" s="7"/>
      <c r="D567" s="42">
        <v>0</v>
      </c>
      <c r="F567" s="42">
        <v>0</v>
      </c>
      <c r="H567" s="42">
        <v>0</v>
      </c>
      <c r="J567" s="42">
        <f t="shared" si="16"/>
        <v>0</v>
      </c>
      <c r="L567" s="50">
        <f>J567/درآمد!$F$13</f>
        <v>0</v>
      </c>
      <c r="M567" s="42">
        <v>0</v>
      </c>
      <c r="N567" s="42">
        <v>0</v>
      </c>
      <c r="P567" s="42">
        <v>0</v>
      </c>
      <c r="R567" s="44">
        <v>536322189</v>
      </c>
      <c r="T567" s="42">
        <f t="shared" si="17"/>
        <v>536322189</v>
      </c>
      <c r="V567" s="50">
        <f>T567/درآمد!$F$13</f>
        <v>3.742561160766033E-4</v>
      </c>
      <c r="X567" s="20"/>
    </row>
    <row r="568" spans="1:24" ht="21.75" customHeight="1">
      <c r="A568" s="7" t="s">
        <v>835</v>
      </c>
      <c r="B568" s="7"/>
      <c r="D568" s="42">
        <v>0</v>
      </c>
      <c r="F568" s="42">
        <v>0</v>
      </c>
      <c r="H568" s="42">
        <v>0</v>
      </c>
      <c r="J568" s="42">
        <f t="shared" si="16"/>
        <v>0</v>
      </c>
      <c r="L568" s="50">
        <f>J568/درآمد!$F$13</f>
        <v>0</v>
      </c>
      <c r="M568" s="42">
        <v>0</v>
      </c>
      <c r="N568" s="42">
        <v>0</v>
      </c>
      <c r="P568" s="42">
        <v>0</v>
      </c>
      <c r="R568" s="44">
        <v>7388136732</v>
      </c>
      <c r="T568" s="42">
        <f t="shared" si="17"/>
        <v>7388136732</v>
      </c>
      <c r="V568" s="50">
        <f>T568/درآمد!$F$13</f>
        <v>5.155586352891337E-3</v>
      </c>
      <c r="X568" s="20"/>
    </row>
    <row r="569" spans="1:24" ht="21.75" customHeight="1">
      <c r="A569" s="7" t="s">
        <v>836</v>
      </c>
      <c r="B569" s="7"/>
      <c r="D569" s="42">
        <v>0</v>
      </c>
      <c r="F569" s="42">
        <v>0</v>
      </c>
      <c r="H569" s="42">
        <v>0</v>
      </c>
      <c r="J569" s="42">
        <f t="shared" si="16"/>
        <v>0</v>
      </c>
      <c r="L569" s="50">
        <f>J569/درآمد!$F$13</f>
        <v>0</v>
      </c>
      <c r="M569" s="42">
        <v>0</v>
      </c>
      <c r="N569" s="42">
        <v>0</v>
      </c>
      <c r="P569" s="42">
        <v>0</v>
      </c>
      <c r="R569" s="44">
        <v>973307676</v>
      </c>
      <c r="T569" s="42">
        <f t="shared" si="17"/>
        <v>973307676</v>
      </c>
      <c r="V569" s="50">
        <f>T569/درآمد!$F$13</f>
        <v>6.7919313807712886E-4</v>
      </c>
      <c r="X569" s="20"/>
    </row>
    <row r="570" spans="1:24" ht="21.75" customHeight="1">
      <c r="A570" s="7" t="s">
        <v>837</v>
      </c>
      <c r="B570" s="7"/>
      <c r="D570" s="42">
        <v>0</v>
      </c>
      <c r="F570" s="42">
        <v>0</v>
      </c>
      <c r="H570" s="42">
        <v>0</v>
      </c>
      <c r="J570" s="42">
        <f t="shared" si="16"/>
        <v>0</v>
      </c>
      <c r="L570" s="50">
        <f>J570/درآمد!$F$13</f>
        <v>0</v>
      </c>
      <c r="M570" s="42">
        <v>0</v>
      </c>
      <c r="N570" s="42">
        <v>0</v>
      </c>
      <c r="P570" s="42">
        <v>0</v>
      </c>
      <c r="R570" s="44">
        <v>8233773</v>
      </c>
      <c r="T570" s="42">
        <f t="shared" si="17"/>
        <v>8233773</v>
      </c>
      <c r="V570" s="50">
        <f>T570/درآمد!$F$13</f>
        <v>5.7456878847061879E-6</v>
      </c>
      <c r="X570" s="20"/>
    </row>
    <row r="571" spans="1:24" ht="21.75" customHeight="1">
      <c r="A571" s="7" t="s">
        <v>838</v>
      </c>
      <c r="B571" s="7"/>
      <c r="D571" s="42">
        <v>0</v>
      </c>
      <c r="F571" s="42">
        <v>0</v>
      </c>
      <c r="H571" s="42">
        <v>0</v>
      </c>
      <c r="J571" s="42">
        <f t="shared" si="16"/>
        <v>0</v>
      </c>
      <c r="L571" s="50">
        <f>J571/درآمد!$F$13</f>
        <v>0</v>
      </c>
      <c r="M571" s="42">
        <v>0</v>
      </c>
      <c r="N571" s="42">
        <v>0</v>
      </c>
      <c r="P571" s="42">
        <v>0</v>
      </c>
      <c r="R571" s="44">
        <v>201088312</v>
      </c>
      <c r="T571" s="42">
        <f t="shared" si="17"/>
        <v>201088312</v>
      </c>
      <c r="V571" s="50">
        <f>T571/درآمد!$F$13</f>
        <v>1.4032335819974851E-4</v>
      </c>
      <c r="X571" s="20"/>
    </row>
    <row r="572" spans="1:24" ht="21.75" customHeight="1">
      <c r="A572" s="7" t="s">
        <v>839</v>
      </c>
      <c r="B572" s="7"/>
      <c r="D572" s="42">
        <v>0</v>
      </c>
      <c r="F572" s="42">
        <v>0</v>
      </c>
      <c r="H572" s="42">
        <v>0</v>
      </c>
      <c r="J572" s="42">
        <f t="shared" si="16"/>
        <v>0</v>
      </c>
      <c r="L572" s="50">
        <f>J572/درآمد!$F$13</f>
        <v>0</v>
      </c>
      <c r="M572" s="42">
        <v>0</v>
      </c>
      <c r="N572" s="42">
        <v>0</v>
      </c>
      <c r="P572" s="42">
        <v>0</v>
      </c>
      <c r="R572" s="44">
        <v>540000</v>
      </c>
      <c r="T572" s="42">
        <f t="shared" si="17"/>
        <v>540000</v>
      </c>
      <c r="V572" s="50">
        <f>T572/درآمد!$F$13</f>
        <v>3.768225645449955E-7</v>
      </c>
      <c r="X572" s="20"/>
    </row>
    <row r="573" spans="1:24" ht="21.75" customHeight="1">
      <c r="A573" s="7" t="s">
        <v>840</v>
      </c>
      <c r="B573" s="7"/>
      <c r="D573" s="42">
        <v>0</v>
      </c>
      <c r="F573" s="42">
        <v>0</v>
      </c>
      <c r="H573" s="42">
        <v>0</v>
      </c>
      <c r="J573" s="42">
        <f t="shared" si="16"/>
        <v>0</v>
      </c>
      <c r="L573" s="50">
        <f>J573/درآمد!$F$13</f>
        <v>0</v>
      </c>
      <c r="M573" s="42">
        <v>0</v>
      </c>
      <c r="N573" s="42">
        <v>0</v>
      </c>
      <c r="P573" s="42">
        <v>0</v>
      </c>
      <c r="R573" s="44">
        <v>-4471096</v>
      </c>
      <c r="T573" s="42">
        <f t="shared" si="17"/>
        <v>-4471096</v>
      </c>
      <c r="V573" s="50">
        <f>T573/درآمد!$F$13</f>
        <v>-3.1200182611979095E-6</v>
      </c>
      <c r="X573" s="20"/>
    </row>
    <row r="574" spans="1:24" ht="21.75" customHeight="1">
      <c r="A574" s="7" t="s">
        <v>841</v>
      </c>
      <c r="B574" s="7"/>
      <c r="D574" s="42">
        <v>0</v>
      </c>
      <c r="F574" s="42">
        <v>0</v>
      </c>
      <c r="H574" s="42">
        <v>0</v>
      </c>
      <c r="J574" s="42">
        <f t="shared" si="16"/>
        <v>0</v>
      </c>
      <c r="L574" s="50">
        <f>J574/درآمد!$F$13</f>
        <v>0</v>
      </c>
      <c r="M574" s="42">
        <v>0</v>
      </c>
      <c r="N574" s="42">
        <v>0</v>
      </c>
      <c r="P574" s="42">
        <v>0</v>
      </c>
      <c r="R574" s="44">
        <v>720000</v>
      </c>
      <c r="T574" s="42">
        <f t="shared" si="17"/>
        <v>720000</v>
      </c>
      <c r="V574" s="50">
        <f>T574/درآمد!$F$13</f>
        <v>5.0243008605999399E-7</v>
      </c>
      <c r="X574" s="20"/>
    </row>
    <row r="575" spans="1:24" ht="21.75" customHeight="1">
      <c r="A575" s="7" t="s">
        <v>842</v>
      </c>
      <c r="B575" s="7"/>
      <c r="D575" s="42">
        <v>0</v>
      </c>
      <c r="F575" s="42">
        <v>0</v>
      </c>
      <c r="H575" s="42">
        <v>0</v>
      </c>
      <c r="J575" s="42">
        <f t="shared" si="16"/>
        <v>0</v>
      </c>
      <c r="L575" s="50">
        <f>J575/درآمد!$F$13</f>
        <v>0</v>
      </c>
      <c r="M575" s="42">
        <v>0</v>
      </c>
      <c r="N575" s="42">
        <v>0</v>
      </c>
      <c r="P575" s="42">
        <v>0</v>
      </c>
      <c r="R575" s="44">
        <v>107528707</v>
      </c>
      <c r="T575" s="42">
        <f t="shared" si="17"/>
        <v>107528707</v>
      </c>
      <c r="V575" s="50">
        <f>T575/درآمد!$F$13</f>
        <v>7.5035635433235939E-5</v>
      </c>
      <c r="X575" s="20"/>
    </row>
    <row r="576" spans="1:24" ht="21.75" customHeight="1">
      <c r="A576" s="7" t="s">
        <v>843</v>
      </c>
      <c r="B576" s="7"/>
      <c r="D576" s="42">
        <v>0</v>
      </c>
      <c r="F576" s="42">
        <v>0</v>
      </c>
      <c r="H576" s="42">
        <v>0</v>
      </c>
      <c r="J576" s="42">
        <f t="shared" si="16"/>
        <v>0</v>
      </c>
      <c r="L576" s="50">
        <f>J576/درآمد!$F$13</f>
        <v>0</v>
      </c>
      <c r="M576" s="42">
        <v>0</v>
      </c>
      <c r="N576" s="42">
        <v>0</v>
      </c>
      <c r="P576" s="42">
        <v>0</v>
      </c>
      <c r="R576" s="44">
        <v>3272967417</v>
      </c>
      <c r="T576" s="42">
        <f t="shared" si="17"/>
        <v>3272967417</v>
      </c>
      <c r="V576" s="50">
        <f>T576/درآمد!$F$13</f>
        <v>2.283940695826203E-3</v>
      </c>
      <c r="X576" s="20"/>
    </row>
    <row r="577" spans="1:24" ht="21.75" customHeight="1">
      <c r="A577" s="7" t="s">
        <v>844</v>
      </c>
      <c r="B577" s="7"/>
      <c r="D577" s="42">
        <v>0</v>
      </c>
      <c r="F577" s="42">
        <v>0</v>
      </c>
      <c r="H577" s="42">
        <v>0</v>
      </c>
      <c r="J577" s="42">
        <f t="shared" si="16"/>
        <v>0</v>
      </c>
      <c r="L577" s="50">
        <f>J577/درآمد!$F$13</f>
        <v>0</v>
      </c>
      <c r="M577" s="42">
        <v>0</v>
      </c>
      <c r="N577" s="42">
        <v>0</v>
      </c>
      <c r="P577" s="42">
        <v>0</v>
      </c>
      <c r="R577" s="44">
        <v>-3568806</v>
      </c>
      <c r="T577" s="42">
        <f t="shared" si="17"/>
        <v>-3568806</v>
      </c>
      <c r="V577" s="50">
        <f>T577/درآمد!$F$13</f>
        <v>-2.4903826468214206E-6</v>
      </c>
      <c r="X577" s="20"/>
    </row>
    <row r="578" spans="1:24" ht="21.75" customHeight="1">
      <c r="A578" s="7" t="s">
        <v>845</v>
      </c>
      <c r="B578" s="7"/>
      <c r="D578" s="42">
        <v>0</v>
      </c>
      <c r="F578" s="42">
        <v>0</v>
      </c>
      <c r="H578" s="42">
        <v>0</v>
      </c>
      <c r="J578" s="42">
        <f t="shared" si="16"/>
        <v>0</v>
      </c>
      <c r="L578" s="50">
        <f>J578/درآمد!$F$13</f>
        <v>0</v>
      </c>
      <c r="M578" s="42">
        <v>0</v>
      </c>
      <c r="N578" s="42">
        <v>0</v>
      </c>
      <c r="P578" s="42">
        <v>0</v>
      </c>
      <c r="R578" s="44">
        <v>9627921310</v>
      </c>
      <c r="T578" s="42">
        <f t="shared" si="17"/>
        <v>9627921310</v>
      </c>
      <c r="V578" s="50">
        <f>T578/درآمد!$F$13</f>
        <v>6.7185518505029863E-3</v>
      </c>
      <c r="X578" s="20"/>
    </row>
    <row r="579" spans="1:24" ht="21.75" customHeight="1">
      <c r="A579" s="7" t="s">
        <v>846</v>
      </c>
      <c r="B579" s="7"/>
      <c r="D579" s="42">
        <v>0</v>
      </c>
      <c r="F579" s="42">
        <v>0</v>
      </c>
      <c r="H579" s="42">
        <v>0</v>
      </c>
      <c r="J579" s="42">
        <f t="shared" si="16"/>
        <v>0</v>
      </c>
      <c r="L579" s="50">
        <f>J579/درآمد!$F$13</f>
        <v>0</v>
      </c>
      <c r="M579" s="42">
        <v>0</v>
      </c>
      <c r="N579" s="42">
        <v>0</v>
      </c>
      <c r="P579" s="42">
        <v>0</v>
      </c>
      <c r="R579" s="44">
        <v>-12018460</v>
      </c>
      <c r="T579" s="42">
        <f t="shared" si="17"/>
        <v>-12018460</v>
      </c>
      <c r="V579" s="50">
        <f>T579/درآمد!$F$13</f>
        <v>-8.3867165168174942E-6</v>
      </c>
      <c r="X579" s="20"/>
    </row>
    <row r="580" spans="1:24" ht="21.75" customHeight="1">
      <c r="A580" s="7" t="s">
        <v>120</v>
      </c>
      <c r="B580" s="7"/>
      <c r="D580" s="42">
        <v>0</v>
      </c>
      <c r="F580" s="42">
        <v>0</v>
      </c>
      <c r="H580" s="42">
        <v>236617563</v>
      </c>
      <c r="J580" s="42">
        <f t="shared" si="16"/>
        <v>236617563</v>
      </c>
      <c r="L580" s="50">
        <f>J580/درآمد!$F$13</f>
        <v>1.6511636464082785E-4</v>
      </c>
      <c r="M580" s="42">
        <v>0</v>
      </c>
      <c r="N580" s="42">
        <v>0</v>
      </c>
      <c r="P580" s="42">
        <v>0</v>
      </c>
      <c r="R580" s="44">
        <v>236617563</v>
      </c>
      <c r="T580" s="42">
        <f t="shared" si="17"/>
        <v>236617563</v>
      </c>
      <c r="V580" s="50">
        <f>T580/درآمد!$F$13</f>
        <v>1.6511636464082785E-4</v>
      </c>
      <c r="X580" s="20"/>
    </row>
    <row r="581" spans="1:24" ht="21.75" customHeight="1">
      <c r="A581" s="7" t="s">
        <v>147</v>
      </c>
      <c r="B581" s="7"/>
      <c r="D581" s="42">
        <v>0</v>
      </c>
      <c r="F581" s="42">
        <v>0</v>
      </c>
      <c r="H581" s="42">
        <v>3198952290</v>
      </c>
      <c r="J581" s="42">
        <f t="shared" si="16"/>
        <v>3198952290</v>
      </c>
      <c r="L581" s="50">
        <f>J581/درآمد!$F$13</f>
        <v>2.2322914921757151E-3</v>
      </c>
      <c r="M581" s="42">
        <v>0</v>
      </c>
      <c r="N581" s="42">
        <v>0</v>
      </c>
      <c r="P581" s="42">
        <v>0</v>
      </c>
      <c r="R581" s="44">
        <v>3198952290</v>
      </c>
      <c r="T581" s="42">
        <f t="shared" si="17"/>
        <v>3198952290</v>
      </c>
      <c r="V581" s="50">
        <f>T581/درآمد!$F$13</f>
        <v>2.2322914921757151E-3</v>
      </c>
      <c r="X581" s="20"/>
    </row>
    <row r="582" spans="1:24" ht="21.75" customHeight="1">
      <c r="A582" s="7" t="s">
        <v>847</v>
      </c>
      <c r="B582" s="7"/>
      <c r="D582" s="42">
        <v>0</v>
      </c>
      <c r="F582" s="42">
        <v>0</v>
      </c>
      <c r="H582" s="42">
        <v>0</v>
      </c>
      <c r="J582" s="42">
        <f t="shared" si="16"/>
        <v>0</v>
      </c>
      <c r="L582" s="50">
        <f>J582/درآمد!$F$13</f>
        <v>0</v>
      </c>
      <c r="M582" s="42">
        <v>0</v>
      </c>
      <c r="N582" s="42">
        <v>0</v>
      </c>
      <c r="P582" s="42">
        <v>0</v>
      </c>
      <c r="R582" s="44">
        <v>3089588271</v>
      </c>
      <c r="T582" s="42">
        <f t="shared" si="17"/>
        <v>3089588271</v>
      </c>
      <c r="V582" s="50">
        <f>T582/درآمد!$F$13</f>
        <v>2.155975140122886E-3</v>
      </c>
      <c r="X582" s="20"/>
    </row>
    <row r="583" spans="1:24" ht="21.75" customHeight="1">
      <c r="A583" s="7" t="s">
        <v>149</v>
      </c>
      <c r="B583" s="7"/>
      <c r="D583" s="42">
        <v>0</v>
      </c>
      <c r="F583" s="42">
        <v>0</v>
      </c>
      <c r="H583" s="42">
        <v>1073865864</v>
      </c>
      <c r="J583" s="42">
        <f t="shared" si="16"/>
        <v>1073865864</v>
      </c>
      <c r="L583" s="50">
        <f>J583/درآمد!$F$13</f>
        <v>7.4936460898112473E-4</v>
      </c>
      <c r="M583" s="42">
        <v>0</v>
      </c>
      <c r="N583" s="42">
        <v>0</v>
      </c>
      <c r="P583" s="42">
        <v>0</v>
      </c>
      <c r="R583" s="44">
        <v>1073865864</v>
      </c>
      <c r="T583" s="42">
        <f t="shared" si="17"/>
        <v>1073865864</v>
      </c>
      <c r="V583" s="50">
        <f>T583/درآمد!$F$13</f>
        <v>7.4936460898112473E-4</v>
      </c>
      <c r="X583" s="20"/>
    </row>
    <row r="584" spans="1:24" ht="21.75" customHeight="1">
      <c r="A584" s="7" t="s">
        <v>848</v>
      </c>
      <c r="B584" s="7"/>
      <c r="D584" s="42">
        <v>0</v>
      </c>
      <c r="F584" s="42">
        <v>0</v>
      </c>
      <c r="H584" s="42">
        <v>0</v>
      </c>
      <c r="J584" s="42">
        <f t="shared" si="16"/>
        <v>0</v>
      </c>
      <c r="L584" s="50">
        <f>J584/درآمد!$F$13</f>
        <v>0</v>
      </c>
      <c r="M584" s="42">
        <v>0</v>
      </c>
      <c r="N584" s="42">
        <v>0</v>
      </c>
      <c r="P584" s="42">
        <v>0</v>
      </c>
      <c r="R584" s="44">
        <v>6137333060</v>
      </c>
      <c r="T584" s="42">
        <f t="shared" si="17"/>
        <v>6137333060</v>
      </c>
      <c r="V584" s="50">
        <f>T584/درآمد!$F$13</f>
        <v>4.2827510798814535E-3</v>
      </c>
      <c r="X584" s="20"/>
    </row>
    <row r="585" spans="1:24" ht="21.75" customHeight="1">
      <c r="A585" s="7" t="s">
        <v>93</v>
      </c>
      <c r="B585" s="7"/>
      <c r="D585" s="42">
        <v>0</v>
      </c>
      <c r="F585" s="42">
        <v>0</v>
      </c>
      <c r="H585" s="42">
        <v>447892311</v>
      </c>
      <c r="J585" s="42">
        <f t="shared" si="16"/>
        <v>447892311</v>
      </c>
      <c r="L585" s="50">
        <f>J585/درآمد!$F$13</f>
        <v>3.1254801716852724E-4</v>
      </c>
      <c r="M585" s="42">
        <v>0</v>
      </c>
      <c r="N585" s="42">
        <v>0</v>
      </c>
      <c r="P585" s="42">
        <v>0</v>
      </c>
      <c r="R585" s="44">
        <v>446870271</v>
      </c>
      <c r="T585" s="42">
        <f t="shared" si="17"/>
        <v>446870271</v>
      </c>
      <c r="V585" s="50">
        <f>T585/درآمد!$F$13</f>
        <v>3.1183481766136503E-4</v>
      </c>
      <c r="X585" s="20"/>
    </row>
    <row r="586" spans="1:24" ht="21.75" customHeight="1">
      <c r="A586" s="7" t="s">
        <v>849</v>
      </c>
      <c r="B586" s="7"/>
      <c r="D586" s="42">
        <v>0</v>
      </c>
      <c r="F586" s="42">
        <v>0</v>
      </c>
      <c r="H586" s="42">
        <v>0</v>
      </c>
      <c r="J586" s="42">
        <f t="shared" ref="J586:J605" si="18">D586+F586+H586</f>
        <v>0</v>
      </c>
      <c r="L586" s="50">
        <f>J586/درآمد!$F$13</f>
        <v>0</v>
      </c>
      <c r="M586" s="42">
        <v>0</v>
      </c>
      <c r="N586" s="42">
        <v>0</v>
      </c>
      <c r="P586" s="42">
        <v>0</v>
      </c>
      <c r="R586" s="44">
        <v>17236708098</v>
      </c>
      <c r="T586" s="42">
        <f t="shared" ref="T586:T605" si="19">N586+P586+R586</f>
        <v>17236708098</v>
      </c>
      <c r="V586" s="50">
        <f>T586/درآمد!$F$13</f>
        <v>1.2028112129262688E-2</v>
      </c>
      <c r="X586" s="20"/>
    </row>
    <row r="587" spans="1:24" ht="21.75" customHeight="1">
      <c r="A587" s="7" t="s">
        <v>850</v>
      </c>
      <c r="B587" s="7"/>
      <c r="D587" s="42">
        <v>0</v>
      </c>
      <c r="F587" s="42">
        <v>0</v>
      </c>
      <c r="H587" s="42">
        <v>0</v>
      </c>
      <c r="J587" s="42">
        <f t="shared" si="18"/>
        <v>0</v>
      </c>
      <c r="L587" s="50">
        <f>J587/درآمد!$F$13</f>
        <v>0</v>
      </c>
      <c r="M587" s="42">
        <v>0</v>
      </c>
      <c r="N587" s="42">
        <v>0</v>
      </c>
      <c r="P587" s="42">
        <v>0</v>
      </c>
      <c r="R587" s="44">
        <v>2185773390</v>
      </c>
      <c r="T587" s="42">
        <f t="shared" si="19"/>
        <v>2185773390</v>
      </c>
      <c r="V587" s="50">
        <f>T587/درآمد!$F$13</f>
        <v>1.5252754339518679E-3</v>
      </c>
      <c r="X587" s="20"/>
    </row>
    <row r="588" spans="1:24" ht="21.75" customHeight="1">
      <c r="A588" s="7" t="s">
        <v>851</v>
      </c>
      <c r="B588" s="7"/>
      <c r="D588" s="42">
        <v>0</v>
      </c>
      <c r="F588" s="42">
        <v>0</v>
      </c>
      <c r="H588" s="42">
        <v>0</v>
      </c>
      <c r="J588" s="42">
        <f t="shared" si="18"/>
        <v>0</v>
      </c>
      <c r="L588" s="50">
        <f>J588/درآمد!$F$13</f>
        <v>0</v>
      </c>
      <c r="M588" s="42">
        <v>0</v>
      </c>
      <c r="N588" s="42">
        <v>0</v>
      </c>
      <c r="P588" s="42">
        <v>0</v>
      </c>
      <c r="R588" s="44">
        <v>14999717</v>
      </c>
      <c r="T588" s="42">
        <f t="shared" si="19"/>
        <v>14999717</v>
      </c>
      <c r="V588" s="50">
        <f>T588/درآمد!$F$13</f>
        <v>1.0467095976646605E-5</v>
      </c>
      <c r="X588" s="20"/>
    </row>
    <row r="589" spans="1:24" ht="21.75" customHeight="1">
      <c r="A589" s="7" t="s">
        <v>24</v>
      </c>
      <c r="B589" s="7"/>
      <c r="D589" s="42">
        <v>0</v>
      </c>
      <c r="F589" s="42">
        <v>0</v>
      </c>
      <c r="H589" s="42">
        <v>3751743</v>
      </c>
      <c r="J589" s="42">
        <f t="shared" si="18"/>
        <v>3751743</v>
      </c>
      <c r="L589" s="50">
        <f>J589/درآمد!$F$13</f>
        <v>2.6180396643958059E-6</v>
      </c>
      <c r="M589" s="42">
        <v>0</v>
      </c>
      <c r="N589" s="42">
        <v>0</v>
      </c>
      <c r="P589" s="42">
        <v>0</v>
      </c>
      <c r="R589" s="44">
        <v>3751743</v>
      </c>
      <c r="T589" s="42">
        <f t="shared" si="19"/>
        <v>3751743</v>
      </c>
      <c r="V589" s="50">
        <f>T589/درآمد!$F$13</f>
        <v>2.6180396643958059E-6</v>
      </c>
      <c r="X589" s="20"/>
    </row>
    <row r="590" spans="1:24" ht="21.75" customHeight="1">
      <c r="A590" s="7" t="s">
        <v>129</v>
      </c>
      <c r="B590" s="7"/>
      <c r="D590" s="42">
        <v>0</v>
      </c>
      <c r="F590" s="42">
        <v>0</v>
      </c>
      <c r="H590" s="42">
        <v>-9756191306</v>
      </c>
      <c r="J590" s="42">
        <f t="shared" si="18"/>
        <v>-9756191306</v>
      </c>
      <c r="L590" s="50">
        <f>J590/درآمد!$F$13</f>
        <v>-6.808061163182424E-3</v>
      </c>
      <c r="M590" s="42">
        <v>0</v>
      </c>
      <c r="N590" s="42">
        <v>0</v>
      </c>
      <c r="P590" s="42">
        <v>0</v>
      </c>
      <c r="R590" s="44">
        <v>-9756191306</v>
      </c>
      <c r="T590" s="42">
        <f t="shared" si="19"/>
        <v>-9756191306</v>
      </c>
      <c r="V590" s="50">
        <f>T590/درآمد!$F$13</f>
        <v>-6.808061163182424E-3</v>
      </c>
      <c r="X590" s="20"/>
    </row>
    <row r="591" spans="1:24" ht="21.75" customHeight="1">
      <c r="A591" s="7" t="s">
        <v>108</v>
      </c>
      <c r="B591" s="7"/>
      <c r="D591" s="42">
        <v>0</v>
      </c>
      <c r="F591" s="42">
        <v>0</v>
      </c>
      <c r="H591" s="42">
        <v>2429994898</v>
      </c>
      <c r="J591" s="42">
        <f t="shared" si="18"/>
        <v>2429994898</v>
      </c>
      <c r="L591" s="50">
        <f>J591/درآمد!$F$13</f>
        <v>1.6956979801770644E-3</v>
      </c>
      <c r="M591" s="42">
        <v>0</v>
      </c>
      <c r="N591" s="42">
        <v>0</v>
      </c>
      <c r="P591" s="42">
        <v>0</v>
      </c>
      <c r="R591" s="44">
        <v>2429994898</v>
      </c>
      <c r="T591" s="42">
        <f t="shared" si="19"/>
        <v>2429994898</v>
      </c>
      <c r="V591" s="50">
        <f>T591/درآمد!$F$13</f>
        <v>1.6956979801770644E-3</v>
      </c>
      <c r="X591" s="20"/>
    </row>
    <row r="592" spans="1:24" ht="21.75" customHeight="1">
      <c r="A592" s="7" t="s">
        <v>85</v>
      </c>
      <c r="B592" s="7"/>
      <c r="D592" s="42">
        <v>0</v>
      </c>
      <c r="F592" s="42">
        <v>0</v>
      </c>
      <c r="H592" s="42">
        <v>808808807</v>
      </c>
      <c r="J592" s="42">
        <f t="shared" si="18"/>
        <v>808808807</v>
      </c>
      <c r="L592" s="50">
        <f>J592/درآمد!$F$13</f>
        <v>5.6440260903762652E-4</v>
      </c>
      <c r="M592" s="42">
        <v>0</v>
      </c>
      <c r="N592" s="42">
        <v>0</v>
      </c>
      <c r="P592" s="42">
        <v>0</v>
      </c>
      <c r="R592" s="44">
        <v>808808807</v>
      </c>
      <c r="T592" s="42">
        <f t="shared" si="19"/>
        <v>808808807</v>
      </c>
      <c r="V592" s="50">
        <f>T592/درآمد!$F$13</f>
        <v>5.6440260903762652E-4</v>
      </c>
      <c r="X592" s="20"/>
    </row>
    <row r="593" spans="1:24" ht="21.75" customHeight="1">
      <c r="A593" s="7" t="s">
        <v>107</v>
      </c>
      <c r="B593" s="7"/>
      <c r="D593" s="42">
        <v>0</v>
      </c>
      <c r="F593" s="42">
        <v>0</v>
      </c>
      <c r="H593" s="42">
        <v>5716534090</v>
      </c>
      <c r="J593" s="42">
        <f t="shared" si="18"/>
        <v>5716534090</v>
      </c>
      <c r="L593" s="50">
        <f>J593/درآمد!$F$13</f>
        <v>3.9891093261160962E-3</v>
      </c>
      <c r="M593" s="42">
        <v>0</v>
      </c>
      <c r="N593" s="42">
        <v>0</v>
      </c>
      <c r="P593" s="42">
        <v>0</v>
      </c>
      <c r="R593" s="44">
        <v>5716534090</v>
      </c>
      <c r="T593" s="42">
        <f t="shared" si="19"/>
        <v>5716534090</v>
      </c>
      <c r="V593" s="50">
        <f>T593/درآمد!$F$13</f>
        <v>3.9891093261160962E-3</v>
      </c>
      <c r="X593" s="20"/>
    </row>
    <row r="594" spans="1:24" ht="21.75" customHeight="1">
      <c r="A594" s="7" t="s">
        <v>104</v>
      </c>
      <c r="B594" s="7"/>
      <c r="D594" s="42">
        <v>0</v>
      </c>
      <c r="F594" s="42">
        <v>0</v>
      </c>
      <c r="H594" s="42">
        <v>261168897</v>
      </c>
      <c r="J594" s="42">
        <f t="shared" si="18"/>
        <v>261168897</v>
      </c>
      <c r="L594" s="50">
        <f>J594/درآمد!$F$13</f>
        <v>1.8224876582764404E-4</v>
      </c>
      <c r="M594" s="42">
        <v>0</v>
      </c>
      <c r="N594" s="42">
        <v>0</v>
      </c>
      <c r="P594" s="42">
        <v>0</v>
      </c>
      <c r="R594" s="44">
        <v>611401911</v>
      </c>
      <c r="T594" s="42">
        <f t="shared" si="19"/>
        <v>611401911</v>
      </c>
      <c r="V594" s="50">
        <f>T594/درآمد!$F$13</f>
        <v>4.2664821494579831E-4</v>
      </c>
      <c r="X594" s="20"/>
    </row>
    <row r="595" spans="1:24" ht="21.75" customHeight="1">
      <c r="A595" s="7" t="s">
        <v>83</v>
      </c>
      <c r="B595" s="7"/>
      <c r="D595" s="42">
        <v>0</v>
      </c>
      <c r="F595" s="42">
        <v>0</v>
      </c>
      <c r="H595" s="42">
        <v>373998972</v>
      </c>
      <c r="J595" s="42">
        <f t="shared" si="18"/>
        <v>373998972</v>
      </c>
      <c r="L595" s="50">
        <f>J595/درآمد!$F$13</f>
        <v>2.6098379956709624E-4</v>
      </c>
      <c r="M595" s="42">
        <v>0</v>
      </c>
      <c r="N595" s="42">
        <v>0</v>
      </c>
      <c r="P595" s="42">
        <v>0</v>
      </c>
      <c r="R595" s="44">
        <v>373998972</v>
      </c>
      <c r="T595" s="42">
        <f t="shared" si="19"/>
        <v>373998972</v>
      </c>
      <c r="V595" s="50">
        <f>T595/درآمد!$F$13</f>
        <v>2.6098379956709624E-4</v>
      </c>
      <c r="X595" s="20"/>
    </row>
    <row r="596" spans="1:24" ht="21.75" customHeight="1">
      <c r="A596" s="7" t="s">
        <v>96</v>
      </c>
      <c r="B596" s="7"/>
      <c r="D596" s="42">
        <v>0</v>
      </c>
      <c r="F596" s="42">
        <v>0</v>
      </c>
      <c r="H596" s="42">
        <v>38135273</v>
      </c>
      <c r="J596" s="42">
        <f t="shared" si="18"/>
        <v>38135273</v>
      </c>
      <c r="L596" s="50">
        <f>J596/درآمد!$F$13</f>
        <v>2.661153957682134E-5</v>
      </c>
      <c r="M596" s="42">
        <v>0</v>
      </c>
      <c r="N596" s="42">
        <v>0</v>
      </c>
      <c r="P596" s="42">
        <v>0</v>
      </c>
      <c r="R596" s="44">
        <v>4674130766</v>
      </c>
      <c r="T596" s="42">
        <f t="shared" si="19"/>
        <v>4674130766</v>
      </c>
      <c r="V596" s="50">
        <f>T596/درآمد!$F$13</f>
        <v>3.2616998930792302E-3</v>
      </c>
      <c r="X596" s="20"/>
    </row>
    <row r="597" spans="1:24" ht="21.75" customHeight="1">
      <c r="A597" s="7" t="s">
        <v>852</v>
      </c>
      <c r="B597" s="7"/>
      <c r="D597" s="42">
        <v>0</v>
      </c>
      <c r="F597" s="42">
        <v>0</v>
      </c>
      <c r="H597" s="42">
        <v>0</v>
      </c>
      <c r="J597" s="42">
        <f t="shared" si="18"/>
        <v>0</v>
      </c>
      <c r="L597" s="50">
        <f>J597/درآمد!$F$13</f>
        <v>0</v>
      </c>
      <c r="M597" s="42">
        <v>0</v>
      </c>
      <c r="N597" s="42">
        <v>0</v>
      </c>
      <c r="P597" s="42">
        <v>0</v>
      </c>
      <c r="R597" s="44">
        <v>57415766</v>
      </c>
      <c r="T597" s="42">
        <f t="shared" si="19"/>
        <v>57415766</v>
      </c>
      <c r="V597" s="50">
        <f>T597/درآمد!$F$13</f>
        <v>4.0065844795250664E-5</v>
      </c>
      <c r="X597" s="20"/>
    </row>
    <row r="598" spans="1:24" ht="21.75" customHeight="1">
      <c r="A598" s="7" t="s">
        <v>853</v>
      </c>
      <c r="B598" s="7"/>
      <c r="D598" s="42">
        <v>0</v>
      </c>
      <c r="F598" s="42">
        <v>0</v>
      </c>
      <c r="H598" s="42">
        <v>0</v>
      </c>
      <c r="J598" s="42">
        <f t="shared" si="18"/>
        <v>0</v>
      </c>
      <c r="L598" s="50">
        <f>J598/درآمد!$F$13</f>
        <v>0</v>
      </c>
      <c r="M598" s="42">
        <v>0</v>
      </c>
      <c r="N598" s="42">
        <v>0</v>
      </c>
      <c r="P598" s="42">
        <v>0</v>
      </c>
      <c r="R598" s="44">
        <v>48541550</v>
      </c>
      <c r="T598" s="42">
        <f t="shared" si="19"/>
        <v>48541550</v>
      </c>
      <c r="V598" s="50">
        <f>T598/درآمد!$F$13</f>
        <v>3.3873243255535417E-5</v>
      </c>
      <c r="X598" s="20"/>
    </row>
    <row r="599" spans="1:24" ht="21.75" customHeight="1">
      <c r="A599" s="7" t="s">
        <v>854</v>
      </c>
      <c r="B599" s="7"/>
      <c r="D599" s="42">
        <v>0</v>
      </c>
      <c r="F599" s="42">
        <v>0</v>
      </c>
      <c r="H599" s="42">
        <v>0</v>
      </c>
      <c r="J599" s="42">
        <f t="shared" si="18"/>
        <v>0</v>
      </c>
      <c r="L599" s="50">
        <f>J599/درآمد!$F$13</f>
        <v>0</v>
      </c>
      <c r="M599" s="42">
        <v>0</v>
      </c>
      <c r="N599" s="42">
        <v>0</v>
      </c>
      <c r="P599" s="42">
        <v>0</v>
      </c>
      <c r="R599" s="44">
        <v>824548323</v>
      </c>
      <c r="T599" s="42">
        <f t="shared" si="19"/>
        <v>824548323</v>
      </c>
      <c r="V599" s="50">
        <f>T599/درآمد!$F$13</f>
        <v>5.7538595122988022E-4</v>
      </c>
      <c r="X599" s="20"/>
    </row>
    <row r="600" spans="1:24" ht="21.75" customHeight="1">
      <c r="A600" s="7" t="s">
        <v>855</v>
      </c>
      <c r="B600" s="7"/>
      <c r="D600" s="42">
        <v>0</v>
      </c>
      <c r="F600" s="42">
        <v>0</v>
      </c>
      <c r="H600" s="42">
        <v>0</v>
      </c>
      <c r="J600" s="42">
        <f t="shared" si="18"/>
        <v>0</v>
      </c>
      <c r="L600" s="50">
        <f>J600/درآمد!$F$13</f>
        <v>0</v>
      </c>
      <c r="M600" s="42">
        <v>0</v>
      </c>
      <c r="N600" s="42">
        <v>0</v>
      </c>
      <c r="P600" s="42">
        <v>0</v>
      </c>
      <c r="R600" s="44">
        <v>4545739401</v>
      </c>
      <c r="T600" s="42">
        <f t="shared" si="19"/>
        <v>4545739401</v>
      </c>
      <c r="V600" s="50">
        <f>T600/درآمد!$F$13</f>
        <v>3.1721058867371327E-3</v>
      </c>
      <c r="X600" s="20"/>
    </row>
    <row r="601" spans="1:24" ht="21.75" customHeight="1">
      <c r="A601" s="7" t="s">
        <v>137</v>
      </c>
      <c r="B601" s="7"/>
      <c r="D601" s="42">
        <v>0</v>
      </c>
      <c r="F601" s="42">
        <v>0</v>
      </c>
      <c r="H601" s="42">
        <v>158366967</v>
      </c>
      <c r="J601" s="42">
        <f t="shared" si="18"/>
        <v>158366967</v>
      </c>
      <c r="L601" s="50">
        <f>J601/درآمد!$F$13</f>
        <v>1.1051156785954198E-4</v>
      </c>
      <c r="M601" s="42">
        <v>0</v>
      </c>
      <c r="N601" s="42">
        <v>0</v>
      </c>
      <c r="P601" s="42">
        <v>0</v>
      </c>
      <c r="R601" s="44">
        <v>158366967</v>
      </c>
      <c r="T601" s="42">
        <f t="shared" si="19"/>
        <v>158366967</v>
      </c>
      <c r="V601" s="50">
        <f>T601/درآمد!$F$13</f>
        <v>1.1051156785954198E-4</v>
      </c>
      <c r="X601" s="20"/>
    </row>
    <row r="602" spans="1:24" ht="21.75" customHeight="1">
      <c r="A602" s="7" t="s">
        <v>856</v>
      </c>
      <c r="B602" s="7"/>
      <c r="D602" s="42">
        <v>0</v>
      </c>
      <c r="F602" s="42">
        <v>0</v>
      </c>
      <c r="H602" s="42">
        <v>0</v>
      </c>
      <c r="J602" s="42">
        <f t="shared" si="18"/>
        <v>0</v>
      </c>
      <c r="L602" s="50">
        <f>J602/درآمد!$F$13</f>
        <v>0</v>
      </c>
      <c r="M602" s="42">
        <v>0</v>
      </c>
      <c r="N602" s="42">
        <v>0</v>
      </c>
      <c r="P602" s="42">
        <v>0</v>
      </c>
      <c r="R602" s="44">
        <v>1244437169</v>
      </c>
      <c r="T602" s="42">
        <f t="shared" si="19"/>
        <v>1244437169</v>
      </c>
      <c r="V602" s="50">
        <f>T602/درآمد!$F$13</f>
        <v>8.6839260266239628E-4</v>
      </c>
      <c r="X602" s="20"/>
    </row>
    <row r="603" spans="1:24" ht="21.75" customHeight="1">
      <c r="A603" s="7" t="s">
        <v>857</v>
      </c>
      <c r="B603" s="7"/>
      <c r="D603" s="42">
        <v>0</v>
      </c>
      <c r="F603" s="42">
        <v>0</v>
      </c>
      <c r="H603" s="42">
        <v>0</v>
      </c>
      <c r="J603" s="42">
        <f t="shared" si="18"/>
        <v>0</v>
      </c>
      <c r="L603" s="50">
        <f>J603/درآمد!$F$13</f>
        <v>0</v>
      </c>
      <c r="M603" s="42">
        <v>0</v>
      </c>
      <c r="N603" s="42">
        <v>0</v>
      </c>
      <c r="P603" s="42">
        <v>0</v>
      </c>
      <c r="R603" s="44">
        <v>227537787</v>
      </c>
      <c r="T603" s="42">
        <f t="shared" si="19"/>
        <v>227537787</v>
      </c>
      <c r="V603" s="50">
        <f>T603/درآمد!$F$13</f>
        <v>1.5878031931154248E-4</v>
      </c>
      <c r="X603" s="20"/>
    </row>
    <row r="604" spans="1:24" ht="21.75" customHeight="1">
      <c r="A604" s="7" t="s">
        <v>858</v>
      </c>
      <c r="B604" s="7"/>
      <c r="D604" s="42">
        <v>0</v>
      </c>
      <c r="F604" s="42">
        <v>0</v>
      </c>
      <c r="H604" s="42">
        <v>0</v>
      </c>
      <c r="J604" s="42">
        <f t="shared" si="18"/>
        <v>0</v>
      </c>
      <c r="L604" s="50">
        <f>J604/درآمد!$F$13</f>
        <v>0</v>
      </c>
      <c r="M604" s="42">
        <v>0</v>
      </c>
      <c r="N604" s="42">
        <v>0</v>
      </c>
      <c r="P604" s="42">
        <v>0</v>
      </c>
      <c r="R604" s="44">
        <v>357233</v>
      </c>
      <c r="T604" s="42">
        <f t="shared" si="19"/>
        <v>357233</v>
      </c>
      <c r="V604" s="50">
        <f>T604/درآمد!$F$13</f>
        <v>2.4928417629648591E-7</v>
      </c>
      <c r="X604" s="20"/>
    </row>
    <row r="605" spans="1:24" ht="21.75" customHeight="1">
      <c r="A605" s="7" t="s">
        <v>859</v>
      </c>
      <c r="B605" s="7"/>
      <c r="D605" s="42">
        <v>0</v>
      </c>
      <c r="F605" s="42">
        <v>0</v>
      </c>
      <c r="H605" s="42">
        <v>0</v>
      </c>
      <c r="J605" s="42">
        <f t="shared" si="18"/>
        <v>0</v>
      </c>
      <c r="L605" s="50">
        <f>J605/درآمد!$F$13</f>
        <v>0</v>
      </c>
      <c r="M605" s="42">
        <v>0</v>
      </c>
      <c r="N605" s="42">
        <v>0</v>
      </c>
      <c r="P605" s="42">
        <v>0</v>
      </c>
      <c r="R605" s="44">
        <v>357233</v>
      </c>
      <c r="T605" s="42">
        <f t="shared" si="19"/>
        <v>357233</v>
      </c>
      <c r="V605" s="50">
        <f>T605/درآمد!$F$13</f>
        <v>2.4928417629648591E-7</v>
      </c>
      <c r="X605" s="20"/>
    </row>
    <row r="606" spans="1:24" ht="21.75" customHeight="1" thickBot="1">
      <c r="A606" s="102" t="s">
        <v>58</v>
      </c>
      <c r="B606" s="102"/>
      <c r="D606" s="45">
        <f>SUM(D9:D605)</f>
        <v>1842300000</v>
      </c>
      <c r="F606" s="45">
        <f>SUM(F9:F605)</f>
        <v>45834943312</v>
      </c>
      <c r="H606" s="45">
        <f>SUM(H9:H605)</f>
        <v>55528602149</v>
      </c>
      <c r="J606" s="45">
        <f>SUM(J9:J605)</f>
        <v>103205845461</v>
      </c>
      <c r="L606" s="51">
        <f>SUM(L9:L605)</f>
        <v>7.2019058078978668E-2</v>
      </c>
      <c r="N606" s="45">
        <f>SUM(N9:N66)</f>
        <v>159836743550</v>
      </c>
      <c r="P606" s="45">
        <f>SUM(P9:P595)</f>
        <v>370648550456</v>
      </c>
      <c r="R606" s="46">
        <f>SUM(R9:R605)</f>
        <v>617996132782</v>
      </c>
      <c r="T606" s="45">
        <f>SUM(T9:T605)</f>
        <v>1148481426788</v>
      </c>
      <c r="V606" s="87">
        <f>SUM(V9:V605)</f>
        <v>0.80143280847138865</v>
      </c>
      <c r="X606" s="20"/>
    </row>
    <row r="607" spans="1:24" ht="13.5" thickTop="1">
      <c r="X607" s="20"/>
    </row>
    <row r="608" spans="1:24">
      <c r="X608" s="20"/>
    </row>
    <row r="609" spans="24:24">
      <c r="X609" s="20"/>
    </row>
  </sheetData>
  <mergeCells count="68">
    <mergeCell ref="A64:B64"/>
    <mergeCell ref="A65:B65"/>
    <mergeCell ref="A66:B66"/>
    <mergeCell ref="A60:B60"/>
    <mergeCell ref="A61:B61"/>
    <mergeCell ref="A62:B62"/>
    <mergeCell ref="A63:B63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J7:L7"/>
    <mergeCell ref="T7:V7"/>
    <mergeCell ref="A8:B8"/>
    <mergeCell ref="A606:B606"/>
    <mergeCell ref="A1:V1"/>
    <mergeCell ref="A2:V2"/>
    <mergeCell ref="A3:V3"/>
    <mergeCell ref="B5:V5"/>
    <mergeCell ref="D6:L6"/>
    <mergeCell ref="N6:V6"/>
    <mergeCell ref="A9:B9"/>
    <mergeCell ref="A10:B10"/>
    <mergeCell ref="A11:B11"/>
    <mergeCell ref="A12:B12"/>
    <mergeCell ref="A13:B13"/>
    <mergeCell ref="A14:B14"/>
  </mergeCells>
  <pageMargins left="0.39" right="0.39" top="0.39" bottom="0.39" header="0" footer="0"/>
  <pageSetup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W10"/>
  <sheetViews>
    <sheetView rightToLeft="1" view="pageBreakPreview" zoomScaleNormal="100" zoomScaleSheetLayoutView="100" workbookViewId="0">
      <selection activeCell="P8" sqref="P8:Q8"/>
    </sheetView>
  </sheetViews>
  <sheetFormatPr defaultRowHeight="12.75"/>
  <cols>
    <col min="1" max="1" width="5.140625" customWidth="1"/>
    <col min="2" max="2" width="28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21.75" customHeight="1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3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3" ht="14.45" customHeight="1"/>
    <row r="5" spans="1:23" ht="14.45" customHeight="1">
      <c r="A5" s="1" t="s">
        <v>288</v>
      </c>
      <c r="B5" s="94" t="s">
        <v>289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3" ht="14.45" customHeight="1">
      <c r="D6" s="95" t="s">
        <v>248</v>
      </c>
      <c r="E6" s="95"/>
      <c r="F6" s="95"/>
      <c r="G6" s="95"/>
      <c r="H6" s="95"/>
      <c r="I6" s="95"/>
      <c r="J6" s="95"/>
      <c r="K6" s="95"/>
      <c r="L6" s="95"/>
      <c r="N6" s="95" t="s">
        <v>249</v>
      </c>
      <c r="O6" s="95"/>
      <c r="P6" s="95"/>
      <c r="Q6" s="95"/>
      <c r="R6" s="95"/>
      <c r="S6" s="95"/>
      <c r="T6" s="95"/>
      <c r="U6" s="95"/>
      <c r="V6" s="95"/>
      <c r="W6" s="95"/>
    </row>
    <row r="7" spans="1:23" ht="14.45" customHeight="1">
      <c r="D7" s="3"/>
      <c r="E7" s="3"/>
      <c r="F7" s="3"/>
      <c r="G7" s="3"/>
      <c r="H7" s="3"/>
      <c r="I7" s="3"/>
      <c r="J7" s="96" t="s">
        <v>58</v>
      </c>
      <c r="K7" s="96"/>
      <c r="L7" s="96"/>
      <c r="N7" s="3"/>
      <c r="O7" s="3"/>
      <c r="P7" s="3"/>
      <c r="Q7" s="3"/>
      <c r="R7" s="3"/>
      <c r="S7" s="3"/>
      <c r="T7" s="3"/>
      <c r="U7" s="96" t="s">
        <v>58</v>
      </c>
      <c r="V7" s="96"/>
      <c r="W7" s="96"/>
    </row>
    <row r="8" spans="1:23" ht="14.45" customHeight="1">
      <c r="A8" s="95" t="s">
        <v>177</v>
      </c>
      <c r="B8" s="95"/>
      <c r="D8" s="2" t="s">
        <v>290</v>
      </c>
      <c r="F8" s="2" t="s">
        <v>252</v>
      </c>
      <c r="H8" s="2" t="s">
        <v>253</v>
      </c>
      <c r="J8" s="4" t="s">
        <v>215</v>
      </c>
      <c r="K8" s="3"/>
      <c r="L8" s="4" t="s">
        <v>234</v>
      </c>
      <c r="N8" s="2" t="s">
        <v>290</v>
      </c>
      <c r="P8" s="95" t="s">
        <v>252</v>
      </c>
      <c r="Q8" s="95"/>
      <c r="S8" s="2" t="s">
        <v>253</v>
      </c>
      <c r="U8" s="4" t="s">
        <v>215</v>
      </c>
      <c r="V8" s="3"/>
      <c r="W8" s="4" t="s">
        <v>234</v>
      </c>
    </row>
    <row r="9" spans="1:23" ht="21.75" customHeight="1">
      <c r="A9" s="109" t="s">
        <v>291</v>
      </c>
      <c r="B9" s="109"/>
      <c r="D9" s="14">
        <v>0</v>
      </c>
      <c r="F9" s="14">
        <v>0</v>
      </c>
      <c r="H9" s="14">
        <v>0</v>
      </c>
      <c r="J9" s="14">
        <v>0</v>
      </c>
      <c r="L9" s="15">
        <v>0</v>
      </c>
      <c r="N9" s="14">
        <v>0</v>
      </c>
      <c r="P9" s="110">
        <v>0</v>
      </c>
      <c r="Q9" s="111"/>
      <c r="S9" s="52">
        <v>-91137000</v>
      </c>
      <c r="T9" s="24"/>
      <c r="U9" s="52">
        <f>N9+P9+S9</f>
        <v>-91137000</v>
      </c>
      <c r="W9" s="15">
        <v>-0.01</v>
      </c>
    </row>
    <row r="10" spans="1:23" ht="21.75" customHeight="1">
      <c r="A10" s="102" t="s">
        <v>58</v>
      </c>
      <c r="B10" s="102"/>
      <c r="D10" s="12">
        <v>0</v>
      </c>
      <c r="F10" s="12">
        <v>0</v>
      </c>
      <c r="H10" s="12">
        <v>0</v>
      </c>
      <c r="J10" s="12">
        <v>0</v>
      </c>
      <c r="L10" s="13">
        <v>0</v>
      </c>
      <c r="N10" s="12">
        <v>0</v>
      </c>
      <c r="Q10" s="12">
        <v>0</v>
      </c>
      <c r="S10" s="35">
        <f>SUM(S9)</f>
        <v>-91137000</v>
      </c>
      <c r="T10" s="24"/>
      <c r="U10" s="35">
        <f>SUM(U9)</f>
        <v>-91137000</v>
      </c>
      <c r="W10" s="13">
        <v>-0.01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1-2</vt:lpstr>
      <vt:lpstr>2-2</vt:lpstr>
      <vt:lpstr>3-2</vt:lpstr>
      <vt:lpstr>4-2</vt:lpstr>
      <vt:lpstr>5-2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'5-2'!Print_Area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Mohammad Nikomaram</cp:lastModifiedBy>
  <dcterms:created xsi:type="dcterms:W3CDTF">2025-03-25T09:08:30Z</dcterms:created>
  <dcterms:modified xsi:type="dcterms:W3CDTF">2025-03-29T09:50:38Z</dcterms:modified>
</cp:coreProperties>
</file>