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0231\"/>
    </mc:Choice>
  </mc:AlternateContent>
  <xr:revisionPtr revIDLastSave="0" documentId="13_ncr:1_{F60C988B-9279-4D1F-A4E3-BB930D354E4E}" xr6:coauthVersionLast="47" xr6:coauthVersionMax="47" xr10:uidLastSave="{00000000-0000-0000-0000-000000000000}"/>
  <bookViews>
    <workbookView xWindow="-120" yWindow="-120" windowWidth="29040" windowHeight="15840" tabRatio="917" activeTab="17" xr2:uid="{00000000-000D-0000-FFFF-FFFF00000000}"/>
  </bookViews>
  <sheets>
    <sheet name="سهام" sheetId="2" r:id="rId1"/>
    <sheet name="اوراق مشتقه" sheetId="3" r:id="rId2"/>
    <sheet name="تعدیل قیمت" sheetId="6" r:id="rId3"/>
    <sheet name="اوراق" sheetId="5" r:id="rId4"/>
    <sheet name="سپرده" sheetId="7" r:id="rId5"/>
    <sheet name="درآمد" sheetId="8" r:id="rId6"/>
    <sheet name="1-2" sheetId="9" r:id="rId7"/>
    <sheet name="2-2" sheetId="10" r:id="rId8"/>
    <sheet name="3-2" sheetId="11" r:id="rId9"/>
    <sheet name="4-2" sheetId="13" r:id="rId10"/>
    <sheet name="5-2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2" r:id="rId18"/>
  </sheets>
  <definedNames>
    <definedName name="_xlnm._FilterDatabase" localSheetId="6" hidden="1">'1-2'!$A$8:$L$8</definedName>
    <definedName name="_xlnm._FilterDatabase" localSheetId="15" hidden="1">'درآمد اعمال اختیار'!$A$7:$Z$7</definedName>
    <definedName name="_xlnm.Print_Area" localSheetId="6">'1-2'!$A$1:$L$665</definedName>
    <definedName name="_xlnm.Print_Area" localSheetId="7">'2-2'!$A$1:$W$10</definedName>
    <definedName name="_xlnm.Print_Area" localSheetId="8">'3-2'!$A$1:$S$17</definedName>
    <definedName name="_xlnm.Print_Area" localSheetId="9">'4-2'!$A$1:$K$12</definedName>
    <definedName name="_xlnm.Print_Area" localSheetId="10">'5-2'!$A$1:$G$11</definedName>
    <definedName name="_xlnm.Print_Area" localSheetId="3">اوراق!$A$1:$AM$14</definedName>
    <definedName name="_xlnm.Print_Area" localSheetId="1">'اوراق مشتقه'!$A$1:$AX$82</definedName>
    <definedName name="_xlnm.Print_Area" localSheetId="2">'تعدیل قیمت'!$A$1:$N$12</definedName>
    <definedName name="_xlnm.Print_Area" localSheetId="5">درآمد!$A$1:$K$13</definedName>
    <definedName name="_xlnm.Print_Area" localSheetId="15">'درآمد اعمال اختیار'!$A$1:$R$546</definedName>
    <definedName name="_xlnm.Print_Area" localSheetId="11">'درآمد سود سهام'!$A$1:$T$33</definedName>
    <definedName name="_xlnm.Print_Area" localSheetId="16">'درآمد ناشی از تغییر قیمت اوراق'!$A$1:$Q$107</definedName>
    <definedName name="_xlnm.Print_Area" localSheetId="14">'درآمد ناشی از فروش'!$A$1:$R$80</definedName>
    <definedName name="_xlnm.Print_Area" localSheetId="4">سپرده!$A$1:$M$14</definedName>
    <definedName name="_xlnm.Print_Area" localSheetId="12">'سود اوراق بهادار'!$A$1:$R$16</definedName>
    <definedName name="_xlnm.Print_Area" localSheetId="17">'سود ترجیحی'!$A$1:$H$20</definedName>
    <definedName name="_xlnm.Print_Area" localSheetId="13">'سود سپرده بانکی'!$A$1:$N$12</definedName>
    <definedName name="_xlnm.Print_Area" localSheetId="0">سهام!$A$1:$AC$45</definedName>
  </definedNames>
  <calcPr calcId="191029"/>
</workbook>
</file>

<file path=xl/calcChain.xml><?xml version="1.0" encoding="utf-8"?>
<calcChain xmlns="http://schemas.openxmlformats.org/spreadsheetml/2006/main">
  <c r="C12" i="18" l="1"/>
  <c r="E12" i="18"/>
  <c r="G12" i="18"/>
  <c r="I12" i="18"/>
  <c r="K12" i="18"/>
  <c r="M12" i="18"/>
  <c r="D11" i="14"/>
  <c r="F11" i="14"/>
  <c r="T10" i="10"/>
  <c r="R10" i="10"/>
  <c r="L14" i="7"/>
  <c r="J14" i="7"/>
  <c r="H14" i="7"/>
  <c r="F14" i="7"/>
  <c r="D14" i="7"/>
  <c r="AL14" i="5"/>
  <c r="AJ14" i="5"/>
  <c r="AH14" i="5"/>
  <c r="AD14" i="5"/>
  <c r="AB14" i="5"/>
  <c r="Z14" i="5"/>
  <c r="T14" i="5"/>
  <c r="R14" i="5"/>
  <c r="P14" i="5"/>
  <c r="C12" i="6"/>
  <c r="K12" i="6"/>
  <c r="AB45" i="2"/>
  <c r="Z45" i="2"/>
  <c r="X45" i="2"/>
  <c r="T45" i="2"/>
  <c r="R45" i="2"/>
  <c r="P45" i="2"/>
  <c r="N45" i="2"/>
  <c r="L45" i="2"/>
  <c r="J45" i="2"/>
  <c r="H45" i="2"/>
  <c r="E45" i="2"/>
  <c r="Q107" i="21"/>
  <c r="O107" i="21"/>
  <c r="M107" i="21"/>
  <c r="K107" i="21"/>
  <c r="I107" i="21"/>
  <c r="G107" i="21"/>
  <c r="E107" i="21"/>
  <c r="C107" i="21"/>
  <c r="O80" i="19"/>
  <c r="Q80" i="19"/>
  <c r="M80" i="19"/>
  <c r="K80" i="19"/>
  <c r="I80" i="19"/>
  <c r="G80" i="19"/>
  <c r="E80" i="19"/>
  <c r="C80" i="19"/>
  <c r="Q16" i="17"/>
  <c r="O16" i="17"/>
  <c r="M16" i="17"/>
  <c r="K16" i="17"/>
  <c r="G16" i="17"/>
  <c r="S33" i="15"/>
  <c r="Q33" i="15"/>
  <c r="O33" i="15"/>
  <c r="M33" i="15"/>
  <c r="K33" i="15"/>
  <c r="I33" i="15"/>
  <c r="R17" i="11"/>
  <c r="R10" i="11"/>
  <c r="R11" i="11"/>
  <c r="R12" i="11"/>
  <c r="R13" i="11"/>
  <c r="R14" i="11"/>
  <c r="R15" i="11"/>
  <c r="R16" i="11"/>
  <c r="R9" i="11"/>
  <c r="F17" i="11"/>
  <c r="D17" i="11"/>
  <c r="D12" i="13"/>
  <c r="H12" i="13"/>
  <c r="P17" i="11"/>
  <c r="N17" i="11"/>
  <c r="L17" i="11"/>
  <c r="J17" i="11"/>
  <c r="H17" i="11"/>
  <c r="J665" i="9"/>
  <c r="I665" i="9"/>
  <c r="H665" i="9"/>
  <c r="G665" i="9"/>
  <c r="E665" i="9"/>
  <c r="D665" i="9"/>
  <c r="C665" i="9"/>
  <c r="B665" i="9"/>
  <c r="J9" i="13" l="1"/>
  <c r="J10" i="13"/>
  <c r="J11" i="13"/>
  <c r="J8" i="13"/>
  <c r="J12" i="13" s="1"/>
  <c r="F9" i="13"/>
  <c r="F10" i="13"/>
  <c r="F11" i="13"/>
  <c r="F8" i="13"/>
  <c r="F12" i="13" s="1"/>
  <c r="F8" i="8"/>
  <c r="F9" i="8"/>
  <c r="F13" i="8" s="1"/>
  <c r="F10" i="8"/>
  <c r="F11" i="8"/>
  <c r="J11" i="8" s="1"/>
  <c r="F12" i="8"/>
  <c r="J9" i="8" l="1"/>
  <c r="J12" i="8"/>
  <c r="J8" i="8"/>
  <c r="J10" i="8"/>
  <c r="K21" i="9" l="1"/>
  <c r="K33" i="9"/>
  <c r="K45" i="9"/>
  <c r="K57" i="9"/>
  <c r="K69" i="9"/>
  <c r="K81" i="9"/>
  <c r="K93" i="9"/>
  <c r="K105" i="9"/>
  <c r="K117" i="9"/>
  <c r="K129" i="9"/>
  <c r="K141" i="9"/>
  <c r="K153" i="9"/>
  <c r="K165" i="9"/>
  <c r="K177" i="9"/>
  <c r="K189" i="9"/>
  <c r="K201" i="9"/>
  <c r="K213" i="9"/>
  <c r="K225" i="9"/>
  <c r="K237" i="9"/>
  <c r="K249" i="9"/>
  <c r="K261" i="9"/>
  <c r="K273" i="9"/>
  <c r="K285" i="9"/>
  <c r="K297" i="9"/>
  <c r="K309" i="9"/>
  <c r="K321" i="9"/>
  <c r="K333" i="9"/>
  <c r="K345" i="9"/>
  <c r="K357" i="9"/>
  <c r="K369" i="9"/>
  <c r="K381" i="9"/>
  <c r="K393" i="9"/>
  <c r="K405" i="9"/>
  <c r="K417" i="9"/>
  <c r="K429" i="9"/>
  <c r="K441" i="9"/>
  <c r="K453" i="9"/>
  <c r="K465" i="9"/>
  <c r="K477" i="9"/>
  <c r="K489" i="9"/>
  <c r="K501" i="9"/>
  <c r="K513" i="9"/>
  <c r="K525" i="9"/>
  <c r="K537" i="9"/>
  <c r="K549" i="9"/>
  <c r="K561" i="9"/>
  <c r="K573" i="9"/>
  <c r="K585" i="9"/>
  <c r="K597" i="9"/>
  <c r="K609" i="9"/>
  <c r="K621" i="9"/>
  <c r="K633" i="9"/>
  <c r="K645" i="9"/>
  <c r="K657" i="9"/>
  <c r="F12" i="9"/>
  <c r="F24" i="9"/>
  <c r="F36" i="9"/>
  <c r="F48" i="9"/>
  <c r="F60" i="9"/>
  <c r="F72" i="9"/>
  <c r="F84" i="9"/>
  <c r="F96" i="9"/>
  <c r="F108" i="9"/>
  <c r="F120" i="9"/>
  <c r="F132" i="9"/>
  <c r="F144" i="9"/>
  <c r="F156" i="9"/>
  <c r="F168" i="9"/>
  <c r="F180" i="9"/>
  <c r="F192" i="9"/>
  <c r="F204" i="9"/>
  <c r="F216" i="9"/>
  <c r="F228" i="9"/>
  <c r="F240" i="9"/>
  <c r="F252" i="9"/>
  <c r="F264" i="9"/>
  <c r="K10" i="9"/>
  <c r="K22" i="9"/>
  <c r="K34" i="9"/>
  <c r="K46" i="9"/>
  <c r="K58" i="9"/>
  <c r="K70" i="9"/>
  <c r="K82" i="9"/>
  <c r="K94" i="9"/>
  <c r="K106" i="9"/>
  <c r="K118" i="9"/>
  <c r="K130" i="9"/>
  <c r="K142" i="9"/>
  <c r="K154" i="9"/>
  <c r="K166" i="9"/>
  <c r="K178" i="9"/>
  <c r="K190" i="9"/>
  <c r="K202" i="9"/>
  <c r="K214" i="9"/>
  <c r="K226" i="9"/>
  <c r="K238" i="9"/>
  <c r="K250" i="9"/>
  <c r="K262" i="9"/>
  <c r="K274" i="9"/>
  <c r="K286" i="9"/>
  <c r="K298" i="9"/>
  <c r="K310" i="9"/>
  <c r="K322" i="9"/>
  <c r="K334" i="9"/>
  <c r="K346" i="9"/>
  <c r="K358" i="9"/>
  <c r="K370" i="9"/>
  <c r="K382" i="9"/>
  <c r="K394" i="9"/>
  <c r="K406" i="9"/>
  <c r="K418" i="9"/>
  <c r="K430" i="9"/>
  <c r="K442" i="9"/>
  <c r="K454" i="9"/>
  <c r="K466" i="9"/>
  <c r="K478" i="9"/>
  <c r="K490" i="9"/>
  <c r="K502" i="9"/>
  <c r="K514" i="9"/>
  <c r="K526" i="9"/>
  <c r="K538" i="9"/>
  <c r="K550" i="9"/>
  <c r="K562" i="9"/>
  <c r="K574" i="9"/>
  <c r="K586" i="9"/>
  <c r="K598" i="9"/>
  <c r="K610" i="9"/>
  <c r="K622" i="9"/>
  <c r="K634" i="9"/>
  <c r="K646" i="9"/>
  <c r="K658" i="9"/>
  <c r="F13" i="9"/>
  <c r="F25" i="9"/>
  <c r="F37" i="9"/>
  <c r="F49" i="9"/>
  <c r="F61" i="9"/>
  <c r="F73" i="9"/>
  <c r="F85" i="9"/>
  <c r="F97" i="9"/>
  <c r="F109" i="9"/>
  <c r="F121" i="9"/>
  <c r="F133" i="9"/>
  <c r="F145" i="9"/>
  <c r="F157" i="9"/>
  <c r="F169" i="9"/>
  <c r="F181" i="9"/>
  <c r="F193" i="9"/>
  <c r="F205" i="9"/>
  <c r="F217" i="9"/>
  <c r="F229" i="9"/>
  <c r="F241" i="9"/>
  <c r="F253" i="9"/>
  <c r="F265" i="9"/>
  <c r="F277" i="9"/>
  <c r="K11" i="9"/>
  <c r="K23" i="9"/>
  <c r="K35" i="9"/>
  <c r="K47" i="9"/>
  <c r="K59" i="9"/>
  <c r="K71" i="9"/>
  <c r="K83" i="9"/>
  <c r="K95" i="9"/>
  <c r="K107" i="9"/>
  <c r="K119" i="9"/>
  <c r="K131" i="9"/>
  <c r="K143" i="9"/>
  <c r="K155" i="9"/>
  <c r="K167" i="9"/>
  <c r="K179" i="9"/>
  <c r="K191" i="9"/>
  <c r="K203" i="9"/>
  <c r="K215" i="9"/>
  <c r="K227" i="9"/>
  <c r="K239" i="9"/>
  <c r="K251" i="9"/>
  <c r="K263" i="9"/>
  <c r="K275" i="9"/>
  <c r="K287" i="9"/>
  <c r="K299" i="9"/>
  <c r="K311" i="9"/>
  <c r="K323" i="9"/>
  <c r="K335" i="9"/>
  <c r="K347" i="9"/>
  <c r="K359" i="9"/>
  <c r="K371" i="9"/>
  <c r="K383" i="9"/>
  <c r="K395" i="9"/>
  <c r="K407" i="9"/>
  <c r="K419" i="9"/>
  <c r="K431" i="9"/>
  <c r="K443" i="9"/>
  <c r="K455" i="9"/>
  <c r="K467" i="9"/>
  <c r="K479" i="9"/>
  <c r="K491" i="9"/>
  <c r="K503" i="9"/>
  <c r="K515" i="9"/>
  <c r="K527" i="9"/>
  <c r="K539" i="9"/>
  <c r="K551" i="9"/>
  <c r="K563" i="9"/>
  <c r="K575" i="9"/>
  <c r="K587" i="9"/>
  <c r="K599" i="9"/>
  <c r="K611" i="9"/>
  <c r="K623" i="9"/>
  <c r="K635" i="9"/>
  <c r="K647" i="9"/>
  <c r="K659" i="9"/>
  <c r="F14" i="9"/>
  <c r="F26" i="9"/>
  <c r="F38" i="9"/>
  <c r="F50" i="9"/>
  <c r="F62" i="9"/>
  <c r="F74" i="9"/>
  <c r="F86" i="9"/>
  <c r="F98" i="9"/>
  <c r="F110" i="9"/>
  <c r="F122" i="9"/>
  <c r="F134" i="9"/>
  <c r="F146" i="9"/>
  <c r="F158" i="9"/>
  <c r="F170" i="9"/>
  <c r="F182" i="9"/>
  <c r="F194" i="9"/>
  <c r="F206" i="9"/>
  <c r="F218" i="9"/>
  <c r="K12" i="9"/>
  <c r="K24" i="9"/>
  <c r="K36" i="9"/>
  <c r="K48" i="9"/>
  <c r="K60" i="9"/>
  <c r="K72" i="9"/>
  <c r="K84" i="9"/>
  <c r="K96" i="9"/>
  <c r="K108" i="9"/>
  <c r="K120" i="9"/>
  <c r="K132" i="9"/>
  <c r="K144" i="9"/>
  <c r="K156" i="9"/>
  <c r="K168" i="9"/>
  <c r="K180" i="9"/>
  <c r="K192" i="9"/>
  <c r="K204" i="9"/>
  <c r="K216" i="9"/>
  <c r="K228" i="9"/>
  <c r="K240" i="9"/>
  <c r="K252" i="9"/>
  <c r="K264" i="9"/>
  <c r="K276" i="9"/>
  <c r="K288" i="9"/>
  <c r="K300" i="9"/>
  <c r="K312" i="9"/>
  <c r="K324" i="9"/>
  <c r="K336" i="9"/>
  <c r="K348" i="9"/>
  <c r="K360" i="9"/>
  <c r="K372" i="9"/>
  <c r="K384" i="9"/>
  <c r="K396" i="9"/>
  <c r="K408" i="9"/>
  <c r="K420" i="9"/>
  <c r="K432" i="9"/>
  <c r="K444" i="9"/>
  <c r="K456" i="9"/>
  <c r="K468" i="9"/>
  <c r="K480" i="9"/>
  <c r="K492" i="9"/>
  <c r="K504" i="9"/>
  <c r="K516" i="9"/>
  <c r="K528" i="9"/>
  <c r="K540" i="9"/>
  <c r="K552" i="9"/>
  <c r="K564" i="9"/>
  <c r="K576" i="9"/>
  <c r="K588" i="9"/>
  <c r="K600" i="9"/>
  <c r="K612" i="9"/>
  <c r="K624" i="9"/>
  <c r="K636" i="9"/>
  <c r="K648" i="9"/>
  <c r="K660" i="9"/>
  <c r="F15" i="9"/>
  <c r="F27" i="9"/>
  <c r="F39" i="9"/>
  <c r="F51" i="9"/>
  <c r="F63" i="9"/>
  <c r="F75" i="9"/>
  <c r="F87" i="9"/>
  <c r="F99" i="9"/>
  <c r="F111" i="9"/>
  <c r="F123" i="9"/>
  <c r="F135" i="9"/>
  <c r="F147" i="9"/>
  <c r="F159" i="9"/>
  <c r="F171" i="9"/>
  <c r="F183" i="9"/>
  <c r="F195" i="9"/>
  <c r="F207" i="9"/>
  <c r="F219" i="9"/>
  <c r="K13" i="9"/>
  <c r="K25" i="9"/>
  <c r="K37" i="9"/>
  <c r="K49" i="9"/>
  <c r="K61" i="9"/>
  <c r="K73" i="9"/>
  <c r="K85" i="9"/>
  <c r="K97" i="9"/>
  <c r="K109" i="9"/>
  <c r="K121" i="9"/>
  <c r="K133" i="9"/>
  <c r="K145" i="9"/>
  <c r="K157" i="9"/>
  <c r="K169" i="9"/>
  <c r="K181" i="9"/>
  <c r="K193" i="9"/>
  <c r="K205" i="9"/>
  <c r="K217" i="9"/>
  <c r="K229" i="9"/>
  <c r="K241" i="9"/>
  <c r="K253" i="9"/>
  <c r="K265" i="9"/>
  <c r="K277" i="9"/>
  <c r="K289" i="9"/>
  <c r="K301" i="9"/>
  <c r="K313" i="9"/>
  <c r="K325" i="9"/>
  <c r="K337" i="9"/>
  <c r="K349" i="9"/>
  <c r="K361" i="9"/>
  <c r="K373" i="9"/>
  <c r="K385" i="9"/>
  <c r="K397" i="9"/>
  <c r="K409" i="9"/>
  <c r="K421" i="9"/>
  <c r="K433" i="9"/>
  <c r="K445" i="9"/>
  <c r="K457" i="9"/>
  <c r="K469" i="9"/>
  <c r="K481" i="9"/>
  <c r="K493" i="9"/>
  <c r="K505" i="9"/>
  <c r="K517" i="9"/>
  <c r="K529" i="9"/>
  <c r="K541" i="9"/>
  <c r="K553" i="9"/>
  <c r="K565" i="9"/>
  <c r="K577" i="9"/>
  <c r="K589" i="9"/>
  <c r="K601" i="9"/>
  <c r="K613" i="9"/>
  <c r="K625" i="9"/>
  <c r="K637" i="9"/>
  <c r="K649" i="9"/>
  <c r="K661" i="9"/>
  <c r="F16" i="9"/>
  <c r="F28" i="9"/>
  <c r="F40" i="9"/>
  <c r="F52" i="9"/>
  <c r="F64" i="9"/>
  <c r="F76" i="9"/>
  <c r="F88" i="9"/>
  <c r="F100" i="9"/>
  <c r="F112" i="9"/>
  <c r="F124" i="9"/>
  <c r="F136" i="9"/>
  <c r="F148" i="9"/>
  <c r="F160" i="9"/>
  <c r="F172" i="9"/>
  <c r="F184" i="9"/>
  <c r="F196" i="9"/>
  <c r="F208" i="9"/>
  <c r="F220" i="9"/>
  <c r="K14" i="9"/>
  <c r="K26" i="9"/>
  <c r="K38" i="9"/>
  <c r="K50" i="9"/>
  <c r="K62" i="9"/>
  <c r="K74" i="9"/>
  <c r="K86" i="9"/>
  <c r="K98" i="9"/>
  <c r="K110" i="9"/>
  <c r="K122" i="9"/>
  <c r="K134" i="9"/>
  <c r="K146" i="9"/>
  <c r="K158" i="9"/>
  <c r="K170" i="9"/>
  <c r="K182" i="9"/>
  <c r="K194" i="9"/>
  <c r="K206" i="9"/>
  <c r="K218" i="9"/>
  <c r="K230" i="9"/>
  <c r="K242" i="9"/>
  <c r="K254" i="9"/>
  <c r="K266" i="9"/>
  <c r="K278" i="9"/>
  <c r="K290" i="9"/>
  <c r="K302" i="9"/>
  <c r="K314" i="9"/>
  <c r="K326" i="9"/>
  <c r="K338" i="9"/>
  <c r="K350" i="9"/>
  <c r="K362" i="9"/>
  <c r="K374" i="9"/>
  <c r="K386" i="9"/>
  <c r="K398" i="9"/>
  <c r="K410" i="9"/>
  <c r="K422" i="9"/>
  <c r="K434" i="9"/>
  <c r="K446" i="9"/>
  <c r="K458" i="9"/>
  <c r="K470" i="9"/>
  <c r="K482" i="9"/>
  <c r="K494" i="9"/>
  <c r="K506" i="9"/>
  <c r="K518" i="9"/>
  <c r="K530" i="9"/>
  <c r="K542" i="9"/>
  <c r="K554" i="9"/>
  <c r="K566" i="9"/>
  <c r="K578" i="9"/>
  <c r="K590" i="9"/>
  <c r="K602" i="9"/>
  <c r="K614" i="9"/>
  <c r="K626" i="9"/>
  <c r="K638" i="9"/>
  <c r="K650" i="9"/>
  <c r="K662" i="9"/>
  <c r="F17" i="9"/>
  <c r="F29" i="9"/>
  <c r="F41" i="9"/>
  <c r="F53" i="9"/>
  <c r="F65" i="9"/>
  <c r="F77" i="9"/>
  <c r="F89" i="9"/>
  <c r="F101" i="9"/>
  <c r="F113" i="9"/>
  <c r="F125" i="9"/>
  <c r="F137" i="9"/>
  <c r="F149" i="9"/>
  <c r="F161" i="9"/>
  <c r="F173" i="9"/>
  <c r="F185" i="9"/>
  <c r="F197" i="9"/>
  <c r="F209" i="9"/>
  <c r="F221" i="9"/>
  <c r="K15" i="9"/>
  <c r="K27" i="9"/>
  <c r="K39" i="9"/>
  <c r="K51" i="9"/>
  <c r="K63" i="9"/>
  <c r="K75" i="9"/>
  <c r="K87" i="9"/>
  <c r="K99" i="9"/>
  <c r="K111" i="9"/>
  <c r="K123" i="9"/>
  <c r="K135" i="9"/>
  <c r="K147" i="9"/>
  <c r="K159" i="9"/>
  <c r="K171" i="9"/>
  <c r="K183" i="9"/>
  <c r="K195" i="9"/>
  <c r="K207" i="9"/>
  <c r="K219" i="9"/>
  <c r="K231" i="9"/>
  <c r="K243" i="9"/>
  <c r="K255" i="9"/>
  <c r="K267" i="9"/>
  <c r="K279" i="9"/>
  <c r="K291" i="9"/>
  <c r="K303" i="9"/>
  <c r="K315" i="9"/>
  <c r="K327" i="9"/>
  <c r="K339" i="9"/>
  <c r="K351" i="9"/>
  <c r="K363" i="9"/>
  <c r="K375" i="9"/>
  <c r="K387" i="9"/>
  <c r="K399" i="9"/>
  <c r="K411" i="9"/>
  <c r="K423" i="9"/>
  <c r="K435" i="9"/>
  <c r="K447" i="9"/>
  <c r="K459" i="9"/>
  <c r="K471" i="9"/>
  <c r="K483" i="9"/>
  <c r="K495" i="9"/>
  <c r="K507" i="9"/>
  <c r="K519" i="9"/>
  <c r="K531" i="9"/>
  <c r="K543" i="9"/>
  <c r="K555" i="9"/>
  <c r="K567" i="9"/>
  <c r="K579" i="9"/>
  <c r="K591" i="9"/>
  <c r="K603" i="9"/>
  <c r="K615" i="9"/>
  <c r="K627" i="9"/>
  <c r="K639" i="9"/>
  <c r="K651" i="9"/>
  <c r="K663" i="9"/>
  <c r="F18" i="9"/>
  <c r="F30" i="9"/>
  <c r="F42" i="9"/>
  <c r="F54" i="9"/>
  <c r="F66" i="9"/>
  <c r="F78" i="9"/>
  <c r="F90" i="9"/>
  <c r="F102" i="9"/>
  <c r="F114" i="9"/>
  <c r="F126" i="9"/>
  <c r="F138" i="9"/>
  <c r="F150" i="9"/>
  <c r="F162" i="9"/>
  <c r="F174" i="9"/>
  <c r="F186" i="9"/>
  <c r="F198" i="9"/>
  <c r="F210" i="9"/>
  <c r="F222" i="9"/>
  <c r="F234" i="9"/>
  <c r="K16" i="9"/>
  <c r="K28" i="9"/>
  <c r="K40" i="9"/>
  <c r="K52" i="9"/>
  <c r="K64" i="9"/>
  <c r="K76" i="9"/>
  <c r="K88" i="9"/>
  <c r="K100" i="9"/>
  <c r="K112" i="9"/>
  <c r="K124" i="9"/>
  <c r="K136" i="9"/>
  <c r="K148" i="9"/>
  <c r="K160" i="9"/>
  <c r="K172" i="9"/>
  <c r="K184" i="9"/>
  <c r="K196" i="9"/>
  <c r="K208" i="9"/>
  <c r="K220" i="9"/>
  <c r="K232" i="9"/>
  <c r="K244" i="9"/>
  <c r="K256" i="9"/>
  <c r="K268" i="9"/>
  <c r="K280" i="9"/>
  <c r="K292" i="9"/>
  <c r="K304" i="9"/>
  <c r="K316" i="9"/>
  <c r="K328" i="9"/>
  <c r="K340" i="9"/>
  <c r="K352" i="9"/>
  <c r="K364" i="9"/>
  <c r="K376" i="9"/>
  <c r="K388" i="9"/>
  <c r="K400" i="9"/>
  <c r="K412" i="9"/>
  <c r="K424" i="9"/>
  <c r="K436" i="9"/>
  <c r="K448" i="9"/>
  <c r="K460" i="9"/>
  <c r="K472" i="9"/>
  <c r="K484" i="9"/>
  <c r="K496" i="9"/>
  <c r="K508" i="9"/>
  <c r="K520" i="9"/>
  <c r="K532" i="9"/>
  <c r="K544" i="9"/>
  <c r="K556" i="9"/>
  <c r="K568" i="9"/>
  <c r="K580" i="9"/>
  <c r="K592" i="9"/>
  <c r="K604" i="9"/>
  <c r="K616" i="9"/>
  <c r="K628" i="9"/>
  <c r="K640" i="9"/>
  <c r="K652" i="9"/>
  <c r="K664" i="9"/>
  <c r="F19" i="9"/>
  <c r="F31" i="9"/>
  <c r="F43" i="9"/>
  <c r="F55" i="9"/>
  <c r="F67" i="9"/>
  <c r="F79" i="9"/>
  <c r="F91" i="9"/>
  <c r="F103" i="9"/>
  <c r="F115" i="9"/>
  <c r="F127" i="9"/>
  <c r="F139" i="9"/>
  <c r="F151" i="9"/>
  <c r="F163" i="9"/>
  <c r="F175" i="9"/>
  <c r="F187" i="9"/>
  <c r="F199" i="9"/>
  <c r="F211" i="9"/>
  <c r="F223" i="9"/>
  <c r="F235" i="9"/>
  <c r="F247" i="9"/>
  <c r="F259" i="9"/>
  <c r="F271" i="9"/>
  <c r="F283" i="9"/>
  <c r="F295" i="9"/>
  <c r="F307" i="9"/>
  <c r="F319" i="9"/>
  <c r="F331" i="9"/>
  <c r="F343" i="9"/>
  <c r="F355" i="9"/>
  <c r="F367" i="9"/>
  <c r="K17" i="9"/>
  <c r="K29" i="9"/>
  <c r="K41" i="9"/>
  <c r="K53" i="9"/>
  <c r="K65" i="9"/>
  <c r="K77" i="9"/>
  <c r="K89" i="9"/>
  <c r="K101" i="9"/>
  <c r="K113" i="9"/>
  <c r="K125" i="9"/>
  <c r="K137" i="9"/>
  <c r="K149" i="9"/>
  <c r="K161" i="9"/>
  <c r="K173" i="9"/>
  <c r="K185" i="9"/>
  <c r="K197" i="9"/>
  <c r="K209" i="9"/>
  <c r="K221" i="9"/>
  <c r="K233" i="9"/>
  <c r="K245" i="9"/>
  <c r="K257" i="9"/>
  <c r="K269" i="9"/>
  <c r="K281" i="9"/>
  <c r="K293" i="9"/>
  <c r="K305" i="9"/>
  <c r="K317" i="9"/>
  <c r="K329" i="9"/>
  <c r="K341" i="9"/>
  <c r="K353" i="9"/>
  <c r="K365" i="9"/>
  <c r="K377" i="9"/>
  <c r="K389" i="9"/>
  <c r="K401" i="9"/>
  <c r="K413" i="9"/>
  <c r="K425" i="9"/>
  <c r="K437" i="9"/>
  <c r="K449" i="9"/>
  <c r="K461" i="9"/>
  <c r="K473" i="9"/>
  <c r="K485" i="9"/>
  <c r="K497" i="9"/>
  <c r="K509" i="9"/>
  <c r="K521" i="9"/>
  <c r="K533" i="9"/>
  <c r="K545" i="9"/>
  <c r="K557" i="9"/>
  <c r="K569" i="9"/>
  <c r="K581" i="9"/>
  <c r="K593" i="9"/>
  <c r="K605" i="9"/>
  <c r="K617" i="9"/>
  <c r="K629" i="9"/>
  <c r="K641" i="9"/>
  <c r="K653" i="9"/>
  <c r="K9" i="9"/>
  <c r="F20" i="9"/>
  <c r="F32" i="9"/>
  <c r="F44" i="9"/>
  <c r="F56" i="9"/>
  <c r="F68" i="9"/>
  <c r="F80" i="9"/>
  <c r="F92" i="9"/>
  <c r="F104" i="9"/>
  <c r="F116" i="9"/>
  <c r="F128" i="9"/>
  <c r="F140" i="9"/>
  <c r="F152" i="9"/>
  <c r="F164" i="9"/>
  <c r="F176" i="9"/>
  <c r="F188" i="9"/>
  <c r="F200" i="9"/>
  <c r="F212" i="9"/>
  <c r="K18" i="9"/>
  <c r="K30" i="9"/>
  <c r="K42" i="9"/>
  <c r="K54" i="9"/>
  <c r="K66" i="9"/>
  <c r="K78" i="9"/>
  <c r="K90" i="9"/>
  <c r="K102" i="9"/>
  <c r="K114" i="9"/>
  <c r="K126" i="9"/>
  <c r="K138" i="9"/>
  <c r="K150" i="9"/>
  <c r="K162" i="9"/>
  <c r="K174" i="9"/>
  <c r="K186" i="9"/>
  <c r="K198" i="9"/>
  <c r="K210" i="9"/>
  <c r="K222" i="9"/>
  <c r="K234" i="9"/>
  <c r="K246" i="9"/>
  <c r="K258" i="9"/>
  <c r="K270" i="9"/>
  <c r="K282" i="9"/>
  <c r="K294" i="9"/>
  <c r="K306" i="9"/>
  <c r="K318" i="9"/>
  <c r="K330" i="9"/>
  <c r="K342" i="9"/>
  <c r="K354" i="9"/>
  <c r="K366" i="9"/>
  <c r="K378" i="9"/>
  <c r="K390" i="9"/>
  <c r="K402" i="9"/>
  <c r="K414" i="9"/>
  <c r="K426" i="9"/>
  <c r="K438" i="9"/>
  <c r="K450" i="9"/>
  <c r="K462" i="9"/>
  <c r="K474" i="9"/>
  <c r="K486" i="9"/>
  <c r="K498" i="9"/>
  <c r="K510" i="9"/>
  <c r="K522" i="9"/>
  <c r="K534" i="9"/>
  <c r="K546" i="9"/>
  <c r="K558" i="9"/>
  <c r="K570" i="9"/>
  <c r="K582" i="9"/>
  <c r="K594" i="9"/>
  <c r="K606" i="9"/>
  <c r="K618" i="9"/>
  <c r="K630" i="9"/>
  <c r="K642" i="9"/>
  <c r="K654" i="9"/>
  <c r="F21" i="9"/>
  <c r="F33" i="9"/>
  <c r="F45" i="9"/>
  <c r="F57" i="9"/>
  <c r="F69" i="9"/>
  <c r="F81" i="9"/>
  <c r="F93" i="9"/>
  <c r="F105" i="9"/>
  <c r="F117" i="9"/>
  <c r="F129" i="9"/>
  <c r="F141" i="9"/>
  <c r="F153" i="9"/>
  <c r="F165" i="9"/>
  <c r="F177" i="9"/>
  <c r="F189" i="9"/>
  <c r="F201" i="9"/>
  <c r="F213" i="9"/>
  <c r="F225" i="9"/>
  <c r="F237" i="9"/>
  <c r="F249" i="9"/>
  <c r="F261" i="9"/>
  <c r="K19" i="9"/>
  <c r="K31" i="9"/>
  <c r="K43" i="9"/>
  <c r="K55" i="9"/>
  <c r="K67" i="9"/>
  <c r="K79" i="9"/>
  <c r="K91" i="9"/>
  <c r="K103" i="9"/>
  <c r="K115" i="9"/>
  <c r="K127" i="9"/>
  <c r="K139" i="9"/>
  <c r="K151" i="9"/>
  <c r="K163" i="9"/>
  <c r="K175" i="9"/>
  <c r="K187" i="9"/>
  <c r="K199" i="9"/>
  <c r="K211" i="9"/>
  <c r="K223" i="9"/>
  <c r="K235" i="9"/>
  <c r="K247" i="9"/>
  <c r="K259" i="9"/>
  <c r="K271" i="9"/>
  <c r="K283" i="9"/>
  <c r="K295" i="9"/>
  <c r="K307" i="9"/>
  <c r="K319" i="9"/>
  <c r="K331" i="9"/>
  <c r="K343" i="9"/>
  <c r="K355" i="9"/>
  <c r="K367" i="9"/>
  <c r="K379" i="9"/>
  <c r="K391" i="9"/>
  <c r="K403" i="9"/>
  <c r="K415" i="9"/>
  <c r="K427" i="9"/>
  <c r="K439" i="9"/>
  <c r="K451" i="9"/>
  <c r="K463" i="9"/>
  <c r="K475" i="9"/>
  <c r="K487" i="9"/>
  <c r="K499" i="9"/>
  <c r="K511" i="9"/>
  <c r="K523" i="9"/>
  <c r="K535" i="9"/>
  <c r="K547" i="9"/>
  <c r="K559" i="9"/>
  <c r="K571" i="9"/>
  <c r="K583" i="9"/>
  <c r="K595" i="9"/>
  <c r="K607" i="9"/>
  <c r="K619" i="9"/>
  <c r="K631" i="9"/>
  <c r="K643" i="9"/>
  <c r="K655" i="9"/>
  <c r="F10" i="9"/>
  <c r="F22" i="9"/>
  <c r="F34" i="9"/>
  <c r="F46" i="9"/>
  <c r="F58" i="9"/>
  <c r="F70" i="9"/>
  <c r="F82" i="9"/>
  <c r="F94" i="9"/>
  <c r="F106" i="9"/>
  <c r="F118" i="9"/>
  <c r="F130" i="9"/>
  <c r="F142" i="9"/>
  <c r="F154" i="9"/>
  <c r="F166" i="9"/>
  <c r="F178" i="9"/>
  <c r="F190" i="9"/>
  <c r="F202" i="9"/>
  <c r="F214" i="9"/>
  <c r="F226" i="9"/>
  <c r="F238" i="9"/>
  <c r="F250" i="9"/>
  <c r="F262" i="9"/>
  <c r="K20" i="9"/>
  <c r="K164" i="9"/>
  <c r="K308" i="9"/>
  <c r="K452" i="9"/>
  <c r="K596" i="9"/>
  <c r="F83" i="9"/>
  <c r="F224" i="9"/>
  <c r="F246" i="9"/>
  <c r="F268" i="9"/>
  <c r="F282" i="9"/>
  <c r="F296" i="9"/>
  <c r="F309" i="9"/>
  <c r="F322" i="9"/>
  <c r="F335" i="9"/>
  <c r="F348" i="9"/>
  <c r="F361" i="9"/>
  <c r="F374" i="9"/>
  <c r="F386" i="9"/>
  <c r="F398" i="9"/>
  <c r="F410" i="9"/>
  <c r="F422" i="9"/>
  <c r="F434" i="9"/>
  <c r="F446" i="9"/>
  <c r="F458" i="9"/>
  <c r="F470" i="9"/>
  <c r="F482" i="9"/>
  <c r="F494" i="9"/>
  <c r="F506" i="9"/>
  <c r="F518" i="9"/>
  <c r="F530" i="9"/>
  <c r="F542" i="9"/>
  <c r="F554" i="9"/>
  <c r="F566" i="9"/>
  <c r="F578" i="9"/>
  <c r="F590" i="9"/>
  <c r="F602" i="9"/>
  <c r="F614" i="9"/>
  <c r="F626" i="9"/>
  <c r="F638" i="9"/>
  <c r="F650" i="9"/>
  <c r="F662" i="9"/>
  <c r="F631" i="9"/>
  <c r="F294" i="9"/>
  <c r="F347" i="9"/>
  <c r="F421" i="9"/>
  <c r="F529" i="9"/>
  <c r="F625" i="9"/>
  <c r="K32" i="9"/>
  <c r="K176" i="9"/>
  <c r="K320" i="9"/>
  <c r="K464" i="9"/>
  <c r="K608" i="9"/>
  <c r="F95" i="9"/>
  <c r="F227" i="9"/>
  <c r="F248" i="9"/>
  <c r="F269" i="9"/>
  <c r="F284" i="9"/>
  <c r="F297" i="9"/>
  <c r="F310" i="9"/>
  <c r="F323" i="9"/>
  <c r="F336" i="9"/>
  <c r="F349" i="9"/>
  <c r="F362" i="9"/>
  <c r="F375" i="9"/>
  <c r="F387" i="9"/>
  <c r="F399" i="9"/>
  <c r="F411" i="9"/>
  <c r="F423" i="9"/>
  <c r="F435" i="9"/>
  <c r="F447" i="9"/>
  <c r="F459" i="9"/>
  <c r="F471" i="9"/>
  <c r="F483" i="9"/>
  <c r="F495" i="9"/>
  <c r="F507" i="9"/>
  <c r="F519" i="9"/>
  <c r="F531" i="9"/>
  <c r="F543" i="9"/>
  <c r="F555" i="9"/>
  <c r="F567" i="9"/>
  <c r="F579" i="9"/>
  <c r="F591" i="9"/>
  <c r="F603" i="9"/>
  <c r="F615" i="9"/>
  <c r="F627" i="9"/>
  <c r="F639" i="9"/>
  <c r="F651" i="9"/>
  <c r="F663" i="9"/>
  <c r="F655" i="9"/>
  <c r="F658" i="9"/>
  <c r="K584" i="9"/>
  <c r="F445" i="9"/>
  <c r="F601" i="9"/>
  <c r="K44" i="9"/>
  <c r="K188" i="9"/>
  <c r="K332" i="9"/>
  <c r="K476" i="9"/>
  <c r="K620" i="9"/>
  <c r="F107" i="9"/>
  <c r="F230" i="9"/>
  <c r="F251" i="9"/>
  <c r="F270" i="9"/>
  <c r="F285" i="9"/>
  <c r="F298" i="9"/>
  <c r="F311" i="9"/>
  <c r="F324" i="9"/>
  <c r="F337" i="9"/>
  <c r="F350" i="9"/>
  <c r="F363" i="9"/>
  <c r="F376" i="9"/>
  <c r="F388" i="9"/>
  <c r="F400" i="9"/>
  <c r="F412" i="9"/>
  <c r="F424" i="9"/>
  <c r="F436" i="9"/>
  <c r="F448" i="9"/>
  <c r="F460" i="9"/>
  <c r="F472" i="9"/>
  <c r="F484" i="9"/>
  <c r="F496" i="9"/>
  <c r="F508" i="9"/>
  <c r="F520" i="9"/>
  <c r="F532" i="9"/>
  <c r="F544" i="9"/>
  <c r="F556" i="9"/>
  <c r="F568" i="9"/>
  <c r="F580" i="9"/>
  <c r="F592" i="9"/>
  <c r="F604" i="9"/>
  <c r="F616" i="9"/>
  <c r="F628" i="9"/>
  <c r="F640" i="9"/>
  <c r="F652" i="9"/>
  <c r="F664" i="9"/>
  <c r="F643" i="9"/>
  <c r="F215" i="9"/>
  <c r="F397" i="9"/>
  <c r="F553" i="9"/>
  <c r="K56" i="9"/>
  <c r="K200" i="9"/>
  <c r="K344" i="9"/>
  <c r="K488" i="9"/>
  <c r="K632" i="9"/>
  <c r="F119" i="9"/>
  <c r="F231" i="9"/>
  <c r="F254" i="9"/>
  <c r="F272" i="9"/>
  <c r="F286" i="9"/>
  <c r="F299" i="9"/>
  <c r="F312" i="9"/>
  <c r="F325" i="9"/>
  <c r="F338" i="9"/>
  <c r="F351" i="9"/>
  <c r="F364" i="9"/>
  <c r="F377" i="9"/>
  <c r="F389" i="9"/>
  <c r="F401" i="9"/>
  <c r="F413" i="9"/>
  <c r="F425" i="9"/>
  <c r="F437" i="9"/>
  <c r="F449" i="9"/>
  <c r="F461" i="9"/>
  <c r="F473" i="9"/>
  <c r="F485" i="9"/>
  <c r="F497" i="9"/>
  <c r="F509" i="9"/>
  <c r="F521" i="9"/>
  <c r="F533" i="9"/>
  <c r="F545" i="9"/>
  <c r="F557" i="9"/>
  <c r="F569" i="9"/>
  <c r="F581" i="9"/>
  <c r="F593" i="9"/>
  <c r="F605" i="9"/>
  <c r="F617" i="9"/>
  <c r="F629" i="9"/>
  <c r="F641" i="9"/>
  <c r="F653" i="9"/>
  <c r="F9" i="9"/>
  <c r="F645" i="9"/>
  <c r="K296" i="9"/>
  <c r="F541" i="9"/>
  <c r="K68" i="9"/>
  <c r="K212" i="9"/>
  <c r="K356" i="9"/>
  <c r="K500" i="9"/>
  <c r="K644" i="9"/>
  <c r="F131" i="9"/>
  <c r="F232" i="9"/>
  <c r="F255" i="9"/>
  <c r="F273" i="9"/>
  <c r="F287" i="9"/>
  <c r="F300" i="9"/>
  <c r="F313" i="9"/>
  <c r="F326" i="9"/>
  <c r="F339" i="9"/>
  <c r="F352" i="9"/>
  <c r="F365" i="9"/>
  <c r="F378" i="9"/>
  <c r="F390" i="9"/>
  <c r="F402" i="9"/>
  <c r="F414" i="9"/>
  <c r="F426" i="9"/>
  <c r="F438" i="9"/>
  <c r="F450" i="9"/>
  <c r="F462" i="9"/>
  <c r="F474" i="9"/>
  <c r="F486" i="9"/>
  <c r="F498" i="9"/>
  <c r="F510" i="9"/>
  <c r="F522" i="9"/>
  <c r="F534" i="9"/>
  <c r="F546" i="9"/>
  <c r="F558" i="9"/>
  <c r="F570" i="9"/>
  <c r="F582" i="9"/>
  <c r="F594" i="9"/>
  <c r="F606" i="9"/>
  <c r="F618" i="9"/>
  <c r="F630" i="9"/>
  <c r="F642" i="9"/>
  <c r="F654" i="9"/>
  <c r="V9" i="10"/>
  <c r="F607" i="9"/>
  <c r="K440" i="9"/>
  <c r="F505" i="9"/>
  <c r="K80" i="9"/>
  <c r="K224" i="9"/>
  <c r="K368" i="9"/>
  <c r="K512" i="9"/>
  <c r="K656" i="9"/>
  <c r="F143" i="9"/>
  <c r="F233" i="9"/>
  <c r="F256" i="9"/>
  <c r="F274" i="9"/>
  <c r="F288" i="9"/>
  <c r="F301" i="9"/>
  <c r="F314" i="9"/>
  <c r="F327" i="9"/>
  <c r="F340" i="9"/>
  <c r="F353" i="9"/>
  <c r="F366" i="9"/>
  <c r="F379" i="9"/>
  <c r="F391" i="9"/>
  <c r="F403" i="9"/>
  <c r="F415" i="9"/>
  <c r="F427" i="9"/>
  <c r="F439" i="9"/>
  <c r="F451" i="9"/>
  <c r="F463" i="9"/>
  <c r="F475" i="9"/>
  <c r="F487" i="9"/>
  <c r="F499" i="9"/>
  <c r="F511" i="9"/>
  <c r="F523" i="9"/>
  <c r="F535" i="9"/>
  <c r="F547" i="9"/>
  <c r="F559" i="9"/>
  <c r="F571" i="9"/>
  <c r="F583" i="9"/>
  <c r="F595" i="9"/>
  <c r="F619" i="9"/>
  <c r="K152" i="9"/>
  <c r="F481" i="9"/>
  <c r="K92" i="9"/>
  <c r="K236" i="9"/>
  <c r="K380" i="9"/>
  <c r="K524" i="9"/>
  <c r="F11" i="9"/>
  <c r="F155" i="9"/>
  <c r="F236" i="9"/>
  <c r="F257" i="9"/>
  <c r="F275" i="9"/>
  <c r="F289" i="9"/>
  <c r="F302" i="9"/>
  <c r="F315" i="9"/>
  <c r="F328" i="9"/>
  <c r="F341" i="9"/>
  <c r="F354" i="9"/>
  <c r="F368" i="9"/>
  <c r="F380" i="9"/>
  <c r="F392" i="9"/>
  <c r="F404" i="9"/>
  <c r="F416" i="9"/>
  <c r="F428" i="9"/>
  <c r="F440" i="9"/>
  <c r="F452" i="9"/>
  <c r="F464" i="9"/>
  <c r="F476" i="9"/>
  <c r="F488" i="9"/>
  <c r="F500" i="9"/>
  <c r="F512" i="9"/>
  <c r="F524" i="9"/>
  <c r="F536" i="9"/>
  <c r="F548" i="9"/>
  <c r="F560" i="9"/>
  <c r="F572" i="9"/>
  <c r="F584" i="9"/>
  <c r="F596" i="9"/>
  <c r="F608" i="9"/>
  <c r="F620" i="9"/>
  <c r="F632" i="9"/>
  <c r="F644" i="9"/>
  <c r="F656" i="9"/>
  <c r="F621" i="9"/>
  <c r="F657" i="9"/>
  <c r="F281" i="9"/>
  <c r="F360" i="9"/>
  <c r="F433" i="9"/>
  <c r="F517" i="9"/>
  <c r="F613" i="9"/>
  <c r="K104" i="9"/>
  <c r="K248" i="9"/>
  <c r="K392" i="9"/>
  <c r="K536" i="9"/>
  <c r="F23" i="9"/>
  <c r="F167" i="9"/>
  <c r="F239" i="9"/>
  <c r="F258" i="9"/>
  <c r="F276" i="9"/>
  <c r="F290" i="9"/>
  <c r="F303" i="9"/>
  <c r="F316" i="9"/>
  <c r="F329" i="9"/>
  <c r="F342" i="9"/>
  <c r="F356" i="9"/>
  <c r="F369" i="9"/>
  <c r="F381" i="9"/>
  <c r="F393" i="9"/>
  <c r="F405" i="9"/>
  <c r="F417" i="9"/>
  <c r="F429" i="9"/>
  <c r="F441" i="9"/>
  <c r="F453" i="9"/>
  <c r="F465" i="9"/>
  <c r="F477" i="9"/>
  <c r="F489" i="9"/>
  <c r="F501" i="9"/>
  <c r="F513" i="9"/>
  <c r="F525" i="9"/>
  <c r="F537" i="9"/>
  <c r="F549" i="9"/>
  <c r="F561" i="9"/>
  <c r="F573" i="9"/>
  <c r="F585" i="9"/>
  <c r="F597" i="9"/>
  <c r="F609" i="9"/>
  <c r="F633" i="9"/>
  <c r="F245" i="9"/>
  <c r="F373" i="9"/>
  <c r="F493" i="9"/>
  <c r="F589" i="9"/>
  <c r="F661" i="9"/>
  <c r="K116" i="9"/>
  <c r="K260" i="9"/>
  <c r="K404" i="9"/>
  <c r="K548" i="9"/>
  <c r="F35" i="9"/>
  <c r="F179" i="9"/>
  <c r="F242" i="9"/>
  <c r="F260" i="9"/>
  <c r="F278" i="9"/>
  <c r="F291" i="9"/>
  <c r="F304" i="9"/>
  <c r="F317" i="9"/>
  <c r="F330" i="9"/>
  <c r="F344" i="9"/>
  <c r="F357" i="9"/>
  <c r="F370" i="9"/>
  <c r="F382" i="9"/>
  <c r="F394" i="9"/>
  <c r="F406" i="9"/>
  <c r="F418" i="9"/>
  <c r="F430" i="9"/>
  <c r="F442" i="9"/>
  <c r="F454" i="9"/>
  <c r="F466" i="9"/>
  <c r="F478" i="9"/>
  <c r="F490" i="9"/>
  <c r="F502" i="9"/>
  <c r="F514" i="9"/>
  <c r="F526" i="9"/>
  <c r="F538" i="9"/>
  <c r="F550" i="9"/>
  <c r="F562" i="9"/>
  <c r="F574" i="9"/>
  <c r="F586" i="9"/>
  <c r="F598" i="9"/>
  <c r="F610" i="9"/>
  <c r="F622" i="9"/>
  <c r="F634" i="9"/>
  <c r="F646" i="9"/>
  <c r="F308" i="9"/>
  <c r="F321" i="9"/>
  <c r="F385" i="9"/>
  <c r="F469" i="9"/>
  <c r="F565" i="9"/>
  <c r="F637" i="9"/>
  <c r="K128" i="9"/>
  <c r="K272" i="9"/>
  <c r="K416" i="9"/>
  <c r="K560" i="9"/>
  <c r="F47" i="9"/>
  <c r="F191" i="9"/>
  <c r="F243" i="9"/>
  <c r="F263" i="9"/>
  <c r="F279" i="9"/>
  <c r="F292" i="9"/>
  <c r="F305" i="9"/>
  <c r="F318" i="9"/>
  <c r="F332" i="9"/>
  <c r="F345" i="9"/>
  <c r="F358" i="9"/>
  <c r="F371" i="9"/>
  <c r="F383" i="9"/>
  <c r="F395" i="9"/>
  <c r="F407" i="9"/>
  <c r="F419" i="9"/>
  <c r="F431" i="9"/>
  <c r="F443" i="9"/>
  <c r="F455" i="9"/>
  <c r="F467" i="9"/>
  <c r="F479" i="9"/>
  <c r="F491" i="9"/>
  <c r="F503" i="9"/>
  <c r="F515" i="9"/>
  <c r="F527" i="9"/>
  <c r="F539" i="9"/>
  <c r="F551" i="9"/>
  <c r="F563" i="9"/>
  <c r="F575" i="9"/>
  <c r="F587" i="9"/>
  <c r="F599" i="9"/>
  <c r="F611" i="9"/>
  <c r="F623" i="9"/>
  <c r="F635" i="9"/>
  <c r="F647" i="9"/>
  <c r="F659" i="9"/>
  <c r="F267" i="9"/>
  <c r="F334" i="9"/>
  <c r="F457" i="9"/>
  <c r="F649" i="9"/>
  <c r="K140" i="9"/>
  <c r="K284" i="9"/>
  <c r="K428" i="9"/>
  <c r="K572" i="9"/>
  <c r="F59" i="9"/>
  <c r="F203" i="9"/>
  <c r="F244" i="9"/>
  <c r="F266" i="9"/>
  <c r="F280" i="9"/>
  <c r="F293" i="9"/>
  <c r="F306" i="9"/>
  <c r="F320" i="9"/>
  <c r="F333" i="9"/>
  <c r="F346" i="9"/>
  <c r="F359" i="9"/>
  <c r="F372" i="9"/>
  <c r="F384" i="9"/>
  <c r="F396" i="9"/>
  <c r="F408" i="9"/>
  <c r="F420" i="9"/>
  <c r="F432" i="9"/>
  <c r="F444" i="9"/>
  <c r="F456" i="9"/>
  <c r="F468" i="9"/>
  <c r="F480" i="9"/>
  <c r="F492" i="9"/>
  <c r="F504" i="9"/>
  <c r="F516" i="9"/>
  <c r="F528" i="9"/>
  <c r="F540" i="9"/>
  <c r="F552" i="9"/>
  <c r="F564" i="9"/>
  <c r="F576" i="9"/>
  <c r="F588" i="9"/>
  <c r="F600" i="9"/>
  <c r="F612" i="9"/>
  <c r="F624" i="9"/>
  <c r="F636" i="9"/>
  <c r="F648" i="9"/>
  <c r="F660" i="9"/>
  <c r="F71" i="9"/>
  <c r="F409" i="9"/>
  <c r="F577" i="9"/>
  <c r="J13" i="8"/>
  <c r="H11" i="8"/>
  <c r="H8" i="8"/>
  <c r="H10" i="8"/>
  <c r="H9" i="8"/>
  <c r="H12" i="8"/>
  <c r="D13" i="22"/>
  <c r="E13" i="22"/>
  <c r="F13" i="22"/>
  <c r="E9" i="22"/>
  <c r="E10" i="22"/>
  <c r="E11" i="22"/>
  <c r="E12" i="22"/>
  <c r="F665" i="9" l="1"/>
  <c r="K665" i="9"/>
  <c r="H13" i="8"/>
</calcChain>
</file>

<file path=xl/sharedStrings.xml><?xml version="1.0" encoding="utf-8"?>
<sst xmlns="http://schemas.openxmlformats.org/spreadsheetml/2006/main" count="2900" uniqueCount="935">
  <si>
    <t>صندوق سهامی حفظ ارزش دماوند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</si>
  <si>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</si>
  <si>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</si>
  <si>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</si>
  <si>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</si>
  <si>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</si>
  <si>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</si>
  <si>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</si>
  <si>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</si>
  <si>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</si>
  <si>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</si>
  <si>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</si>
  <si>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</si>
  <si>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</si>
  <si>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</si>
  <si>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</si>
  <si>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</si>
  <si>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</si>
  <si>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</si>
  <si>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</si>
  <si>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آهن و فولاد غدیر ایرانیان</t>
  </si>
  <si>
    <t>اختیارخ شتاب-13000-1404/03/13</t>
  </si>
  <si>
    <t>اختیارخ شتاب-15000-1404/02/10</t>
  </si>
  <si>
    <t>اخشان خراسان</t>
  </si>
  <si>
    <t>ایران خودرو دیزل</t>
  </si>
  <si>
    <t>ایران‌ خودرو</t>
  </si>
  <si>
    <t>ایمن خودرو شرق</t>
  </si>
  <si>
    <t>بانک تجارت</t>
  </si>
  <si>
    <t>بانک صادرات ایران</t>
  </si>
  <si>
    <t>بانک ملت</t>
  </si>
  <si>
    <t>توسعه نیشکر و  صنایع جانبی</t>
  </si>
  <si>
    <t>تولید انرژی برق شمس پاسارگاد</t>
  </si>
  <si>
    <t>ذوب آهن اصفهان</t>
  </si>
  <si>
    <t>سایپا</t>
  </si>
  <si>
    <t>سرمایه گذاری پایا تدبیرپارسا</t>
  </si>
  <si>
    <t>سرمایه گذاری تامین اجتماعی</t>
  </si>
  <si>
    <t>سرمایه‌گذاری‌نیرو</t>
  </si>
  <si>
    <t>صبا فولاد خلیج فارس</t>
  </si>
  <si>
    <t>صنایع ارتباطی آوا</t>
  </si>
  <si>
    <t>صنایع الکترونیک مادیران</t>
  </si>
  <si>
    <t>صنعتی‌ آما</t>
  </si>
  <si>
    <t>فولاد مبارکه اصفهان</t>
  </si>
  <si>
    <t>گروه‌صنعتی‌سپاهان‌</t>
  </si>
  <si>
    <t>گسترش‌سرمایه‌گذاری‌ایران‌خودرو</t>
  </si>
  <si>
    <t>مدیریت نیروگاهی ایرانیان مپنا</t>
  </si>
  <si>
    <t>نساجی هدیه البرز مشهد</t>
  </si>
  <si>
    <t>اختیارخ وبصادر-900-1404/03/21</t>
  </si>
  <si>
    <t>مخابرات ایران</t>
  </si>
  <si>
    <t>اختیارخ خساپا-392-1404/02/31</t>
  </si>
  <si>
    <t>اختیارخ خساپا-422-1404/02/31</t>
  </si>
  <si>
    <t>گروه‌بهمن‌</t>
  </si>
  <si>
    <t>اختیارخ وتجارت-408-1404/02/17</t>
  </si>
  <si>
    <t>اختیارخ وتجارت-635-1404/02/17</t>
  </si>
  <si>
    <t>اختیارخ خودرو-329-1404/02/03</t>
  </si>
  <si>
    <t>اختیارخ خودرو-235-1404/02/03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</si>
  <si>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</si>
  <si>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</si>
  <si>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</si>
  <si>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</si>
  <si>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</si>
  <si>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</si>
  <si>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</si>
  <si>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محتشم-17550-4/11/08</t>
  </si>
  <si>
    <t>1404/11/08</t>
  </si>
  <si>
    <t>اختیارف.ت.الکتروما-3584-041127</t>
  </si>
  <si>
    <t>1404/11/25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</si>
  <si>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</si>
  <si>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</si>
  <si>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</si>
  <si>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</si>
  <si>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</si>
  <si>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وبملت-2054-1404/03/21</t>
  </si>
  <si>
    <t>اختیار خرید</t>
  </si>
  <si>
    <t>موقعیت فروش</t>
  </si>
  <si>
    <t>-</t>
  </si>
  <si>
    <t>1404/03/21</t>
  </si>
  <si>
    <t>اختیارخ وتجارت-454-1404/02/17</t>
  </si>
  <si>
    <t>1404/02/17</t>
  </si>
  <si>
    <t>اختیارخ وبصادر-500-1404/05/22</t>
  </si>
  <si>
    <t>1404/05/22</t>
  </si>
  <si>
    <t>اختیارخ وبصادر-500-1404/03/21</t>
  </si>
  <si>
    <t>اختیارخ وتجارت-499-1404/02/17</t>
  </si>
  <si>
    <t>اختیارخ ذوب-600-1404/03/21</t>
  </si>
  <si>
    <t>اختیارخ وتجارت-590-1404/02/17</t>
  </si>
  <si>
    <t>اختیارخ خودرو-259-1404/02/03</t>
  </si>
  <si>
    <t>1404/02/03</t>
  </si>
  <si>
    <t>اختیارخ ذوب-400-1404/03/21</t>
  </si>
  <si>
    <t>اختیارخ ذوب-500-1404/03/21</t>
  </si>
  <si>
    <t>اختیارخ خساپا-422-1404/03/28</t>
  </si>
  <si>
    <t>1404/03/28</t>
  </si>
  <si>
    <t>اختیارخ خودرو-441-1404/02/03</t>
  </si>
  <si>
    <t>اختیارخ ذوب-500-1404/04/25</t>
  </si>
  <si>
    <t>1404/04/25</t>
  </si>
  <si>
    <t>اختیارخ خگستر-5500-1404/04/04</t>
  </si>
  <si>
    <t>1404/04/04</t>
  </si>
  <si>
    <t>اختیارخ ذوب-500-1404/02/24</t>
  </si>
  <si>
    <t>1404/02/24</t>
  </si>
  <si>
    <t>اختیارخ ذوب-300-1404/03/21</t>
  </si>
  <si>
    <t>اختیارخ وبصادر-700-1404/05/22</t>
  </si>
  <si>
    <t>اختیارخ شستا-1400-1404/02/10</t>
  </si>
  <si>
    <t>1404/02/10</t>
  </si>
  <si>
    <t>اختیارخ ذوب-600-1404/02/24</t>
  </si>
  <si>
    <t>اختیارخ وبملت-2640-1404/03/21</t>
  </si>
  <si>
    <t>اختیارخ خودرو-471-1404/03/07</t>
  </si>
  <si>
    <t>1404/03/07</t>
  </si>
  <si>
    <t>اختیارخ وتجارت-545-1404/02/17</t>
  </si>
  <si>
    <t>اختیارخ وبملت-2934-1404/03/21</t>
  </si>
  <si>
    <t>اختیارخ شستا-1200-1404/02/10</t>
  </si>
  <si>
    <t>اختیارخ شستا-1200-1404/04/11</t>
  </si>
  <si>
    <t>1404/04/11</t>
  </si>
  <si>
    <t>اختیارخ خودرو-382-1404/02/03</t>
  </si>
  <si>
    <t>اختیارخ خودرو-353-1404/02/03</t>
  </si>
  <si>
    <t>اختیارخ خودرو-282-1404/03/07</t>
  </si>
  <si>
    <t>اختیارخ شستا-2200-1404/04/11</t>
  </si>
  <si>
    <t>اختیارخ ذوب-300-1404/02/24</t>
  </si>
  <si>
    <t>اختیارخ خساپا-338-1404/03/28</t>
  </si>
  <si>
    <t>اختیارخ ذوب-400-1404/04/25</t>
  </si>
  <si>
    <t>اختیارخ خودرو-412-1404/02/03</t>
  </si>
  <si>
    <t>اختیارخ ذوب-700-1404/03/21</t>
  </si>
  <si>
    <t>اختیارخ وتجارت-700-1404/04/18</t>
  </si>
  <si>
    <t>1404/04/18</t>
  </si>
  <si>
    <t>اختیارخ ذوب-400-1404/02/24</t>
  </si>
  <si>
    <t>اختیارخ شستا-1300-1404/02/10</t>
  </si>
  <si>
    <t>اختیارخ وبصادر-600-1404/05/22</t>
  </si>
  <si>
    <t>اختیارخ شستا-1100-1404/04/11</t>
  </si>
  <si>
    <t>اختیارخ ذوب-600-1404/04/25</t>
  </si>
  <si>
    <t>اختیارخ خساپا-362-1404/03/28</t>
  </si>
  <si>
    <t>اختیارخ وبملت-1907-1404/03/21</t>
  </si>
  <si>
    <t>اختیارخ خساپا-392-1404/03/28</t>
  </si>
  <si>
    <t>اختیارخ وبملت-1760-1404/03/21</t>
  </si>
  <si>
    <t>اختیارخ وبصادر-600-1404/03/21</t>
  </si>
  <si>
    <t>اختیارخ خبهمن-2600-1404/05/29</t>
  </si>
  <si>
    <t>1404/05/29</t>
  </si>
  <si>
    <t>اختیارخ وتجارت-600-1404/04/18</t>
  </si>
  <si>
    <t>اختیارخ اخابر-800-1404/03/21</t>
  </si>
  <si>
    <t>اختیارخ وبصادر-700-1404/03/21</t>
  </si>
  <si>
    <t>اختیارخ خودرو-647-1404/03/07</t>
  </si>
  <si>
    <t>اختیارخ خگستر-6500-1404/04/04</t>
  </si>
  <si>
    <t>اختیارخ خودرو-306-1404/03/07</t>
  </si>
  <si>
    <t>اختیارخ خودرو-588-1404/03/07</t>
  </si>
  <si>
    <t>اختیارخ خودرو-329-1404/03/07</t>
  </si>
  <si>
    <t>اختیارخ وبصادر-800-1404/03/21</t>
  </si>
  <si>
    <t>اختیارخ وبصادر-200-1404/03/21</t>
  </si>
  <si>
    <t>اختیارخ وبملت-2200-1404/03/21</t>
  </si>
  <si>
    <t>اختیارخ خودرو-382-1404/03/07</t>
  </si>
  <si>
    <t>اختیارخ خودرو-441-1404/03/07</t>
  </si>
  <si>
    <t>اختیارخ خودرو-529-1404/03/07</t>
  </si>
  <si>
    <t>موقعیت خرید</t>
  </si>
  <si>
    <t>1404/03/13</t>
  </si>
  <si>
    <t>-2-1</t>
  </si>
  <si>
    <t>صندوق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</si>
  <si>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</si>
  <si>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</si>
  <si>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</si>
  <si>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</si>
  <si>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</si>
  <si>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</si>
  <si>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</si>
  <si>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</si>
  <si>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</si>
  <si>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</si>
  <si>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</si>
  <si>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</si>
  <si>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صکوک اجاره گل گهر054-3ماهه23%</t>
  </si>
  <si>
    <t>1403/04/18</t>
  </si>
  <si>
    <t>1405/04/18</t>
  </si>
  <si>
    <t>صکوک مرابحه اندیمشک07-6ماهه23%</t>
  </si>
  <si>
    <t>1402/10/06</t>
  </si>
  <si>
    <t>1407/10/06</t>
  </si>
  <si>
    <t>صکوک مرابحه فولاژ612-بدون ضامن</t>
  </si>
  <si>
    <t>1402/12/22</t>
  </si>
  <si>
    <t>1406/12/22</t>
  </si>
  <si>
    <t>مرابحه سمگا-دماوند060907</t>
  </si>
  <si>
    <t>1402/09/07</t>
  </si>
  <si>
    <t>1406/09/07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</si>
  <si>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</si>
  <si>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</si>
  <si>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</si>
  <si>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</si>
  <si>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</si>
  <si>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</si>
  <si>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</si>
  <si>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</si>
  <si>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</si>
  <si>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</si>
  <si>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</si>
  <si>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</si>
  <si>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</si>
  <si>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</si>
  <si>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</si>
  <si>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</si>
  <si>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سپرده کوتاه مدت بانک سینا گیشا</t>
  </si>
  <si>
    <t>سپرده کوتاه مدت بانک سامان میدان سرو</t>
  </si>
  <si>
    <t>سپرده کوتاه مدت بانک شهر خیابان خرمشهر</t>
  </si>
  <si>
    <t>سپرده بلند مدت بانک پاسارگاد جهان کودک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</si>
  <si>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</si>
  <si>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</si>
  <si>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</si>
  <si>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</si>
  <si>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</si>
  <si>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</si>
  <si>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</si>
  <si>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</si>
  <si>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</si>
  <si>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</si>
  <si>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</si>
  <si>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</si>
  <si>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</si>
  <si>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</si>
  <si>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</si>
  <si>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</si>
  <si>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</si>
  <si>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</si>
  <si>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</si>
  <si>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</si>
  <si>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</si>
  <si>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</si>
  <si>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گ.س.وت.ص.پتروشیمی خلیج فارس</t>
  </si>
  <si>
    <t>گسترش سوخت سبززاگرس(سهامی عام)</t>
  </si>
  <si>
    <t>بانک سامان</t>
  </si>
  <si>
    <t>آنتی بیوتیک سازی ایران</t>
  </si>
  <si>
    <t>فرابورس ایران</t>
  </si>
  <si>
    <t>ح. گسترش سوخت سبززاگرس(س. عام)</t>
  </si>
  <si>
    <t>نساجی بابکان</t>
  </si>
  <si>
    <t>بیمه اتکایی ایران معین</t>
  </si>
  <si>
    <t>پارس خودرو</t>
  </si>
  <si>
    <t>س. توسعه و عمران استان کرمان</t>
  </si>
  <si>
    <t>فراوردههای غذایی وقند چهارمحال</t>
  </si>
  <si>
    <t>اختیارخ خودرو-2800-1403/04/06</t>
  </si>
  <si>
    <t>اختیارخ رویین-11000-14031226</t>
  </si>
  <si>
    <t>پالایش نفت تهران</t>
  </si>
  <si>
    <t>فرآورده های دامی ولبنی دالاهو</t>
  </si>
  <si>
    <t>اختیارخ وبصادر-2200-1403/09/21</t>
  </si>
  <si>
    <t>نورایستا پلاستیک</t>
  </si>
  <si>
    <t>دانش بنیان پویا نیرو</t>
  </si>
  <si>
    <t>بهار رز عالیس چناران</t>
  </si>
  <si>
    <t>دارویی و نهاده های زاگرس دارو</t>
  </si>
  <si>
    <t>فولاد امیرکبیرکاشان</t>
  </si>
  <si>
    <t>پالایش نفت بندرعباس</t>
  </si>
  <si>
    <t>زامیاد</t>
  </si>
  <si>
    <t>ح.آهن و فولاد غدیر ایرانیان</t>
  </si>
  <si>
    <t>بین المللی توسعه ص. معادن غدیر</t>
  </si>
  <si>
    <t>اختیارخ خودرو-2800-1403/09/07</t>
  </si>
  <si>
    <t>ملی‌ صنایع‌ مس‌ ایران‌</t>
  </si>
  <si>
    <t>گواهی سپرده کالایی شمش طلا</t>
  </si>
  <si>
    <t>بانک دی</t>
  </si>
  <si>
    <t>تامین سرمایه دماوند</t>
  </si>
  <si>
    <t>تولیدی برنا باطری</t>
  </si>
  <si>
    <t>اختیارخ خساپا-2600-1403/10/26</t>
  </si>
  <si>
    <t>اختیارخ خودرو-3000-1403/09/07</t>
  </si>
  <si>
    <t>گروه سرمایه گذاری سپهر صادرات</t>
  </si>
  <si>
    <t>پالایش نفت اصفهان</t>
  </si>
  <si>
    <t>کانی کربن طبس</t>
  </si>
  <si>
    <t>فولاد سیرجان ایرانیان</t>
  </si>
  <si>
    <t>گروه دارویی برکت</t>
  </si>
  <si>
    <t>اختیارخ شستا-1050-1403/09/14</t>
  </si>
  <si>
    <t>اختیارخ رویین-12000-14031226</t>
  </si>
  <si>
    <t>داده گسترعصرنوین-های وب</t>
  </si>
  <si>
    <t>سرمایه گذاری صدرتامین</t>
  </si>
  <si>
    <t>بیمه کوثر</t>
  </si>
  <si>
    <t>-2-2</t>
  </si>
  <si>
    <t>درآمد حاصل از سرمایه­گذاری در واحدهای صندوق</t>
  </si>
  <si>
    <t>درآمد سود صندوق</t>
  </si>
  <si>
    <t>صندوق س.بخشی صنایع سورنا-ب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</si>
  <si>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</si>
  <si>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</si>
  <si>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</si>
  <si>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</si>
  <si>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ماموت تریلرمانا 080210</t>
  </si>
  <si>
    <t>صکوک اجاره گل گهر504-3ماهه23%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</si>
  <si>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</si>
  <si>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</si>
  <si>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</si>
  <si>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</si>
  <si>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</si>
  <si>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</si>
  <si>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</si>
  <si>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</si>
  <si>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</si>
  <si>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</si>
  <si>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</si>
  <si>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</si>
  <si>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</si>
  <si>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</si>
  <si>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</si>
  <si>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</si>
  <si>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</si>
  <si>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</si>
  <si>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1403/04/28</t>
  </si>
  <si>
    <t>1403/03/30</t>
  </si>
  <si>
    <t>1403/03/31</t>
  </si>
  <si>
    <t>1403/04/24</t>
  </si>
  <si>
    <t>1403/10/15</t>
  </si>
  <si>
    <t>1403/04/13</t>
  </si>
  <si>
    <t>1403/05/30</t>
  </si>
  <si>
    <t>1403/03/19</t>
  </si>
  <si>
    <t>1403/07/28</t>
  </si>
  <si>
    <t>1403/03/23</t>
  </si>
  <si>
    <t>1403/04/23</t>
  </si>
  <si>
    <t>1403/04/20</t>
  </si>
  <si>
    <t>1403/12/20</t>
  </si>
  <si>
    <t>1403/12/22</t>
  </si>
  <si>
    <t>سود اوراق بهادار با درآمد ثابت</t>
  </si>
  <si>
    <t>نرخ سود علی الحساب</t>
  </si>
  <si>
    <t>درآمد سود</t>
  </si>
  <si>
    <t>خالص درآمد</t>
  </si>
  <si>
    <t>1408/02/10</t>
  </si>
  <si>
    <t>1406/10/23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</si>
  <si>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</si>
  <si>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</si>
  <si>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</si>
  <si>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</si>
  <si>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</si>
  <si>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</si>
  <si>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</si>
  <si>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</si>
  <si>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</si>
  <si>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</si>
  <si>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</si>
  <si>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3-1-</t>
  </si>
  <si>
    <t>اختیارخ خساپا-3250-1404/02/31</t>
  </si>
  <si>
    <t>اختیارخ خساپا-3500-1404/02/31</t>
  </si>
  <si>
    <t>اختیارخ خودرو-2000-1404/02/03</t>
  </si>
  <si>
    <t>اختیارخ خودرو-2200-1404/02/03</t>
  </si>
  <si>
    <t>اختیارخ خودرو-2800-1404/02/03</t>
  </si>
  <si>
    <t>اختیارخ خودرو-3000-1404/02/03</t>
  </si>
  <si>
    <t>اختیارخ خودرو-3250-1404/02/03</t>
  </si>
  <si>
    <t>اختیارخ خودرو-3500-1404/02/03</t>
  </si>
  <si>
    <t>اختیارخ خودرو-3750-1404/02/03</t>
  </si>
  <si>
    <t>اختیارخ وتجارت-2000-1404/02/17</t>
  </si>
  <si>
    <t>اختیارخ وتجارت-2200-1404/02/17</t>
  </si>
  <si>
    <t>اختیارخ وتجارت-2400-1404/02/17</t>
  </si>
  <si>
    <t>اختیارخ وتجارت-2600-1404/02/17</t>
  </si>
  <si>
    <t>اختیارخ آساس-45000-14031030</t>
  </si>
  <si>
    <t>اختیارخ خگستر-5500-1404/02/03</t>
  </si>
  <si>
    <t>اختیارخ خگستر-6000-1404/02/03</t>
  </si>
  <si>
    <t>اختیارخ شستا-1500-1404/02/10</t>
  </si>
  <si>
    <t>اختیارخ خودرو-700-1404/03/07</t>
  </si>
  <si>
    <t>اختیارخ آساس-45000-14030618</t>
  </si>
  <si>
    <t>اختیارخ آساس-40000-14030827</t>
  </si>
  <si>
    <t>اختیارخ شبندر-12000-1403/04/06</t>
  </si>
  <si>
    <t>اختیارخ برکت-5395-1403/04/20</t>
  </si>
  <si>
    <t>اختیارخ برکت-5895-1403/04/20</t>
  </si>
  <si>
    <t>اختیارخ شتاب-9000-1403/10/12</t>
  </si>
  <si>
    <t>اختیارخ شتاب-8000-1403/06/07</t>
  </si>
  <si>
    <t>اختیارخ شتاب-9000-1403/06/07</t>
  </si>
  <si>
    <t>اختیارخ شتاب-11000-1403/06/07</t>
  </si>
  <si>
    <t>اختیارخ شتاب-12000-1403/06/07</t>
  </si>
  <si>
    <t>اختیارخ شتاب-8000-1403/08/23</t>
  </si>
  <si>
    <t>اختیارخ شتاب-9000-1403/09/14</t>
  </si>
  <si>
    <t>اختیارخ وتجارت-1400-1403/10/19</t>
  </si>
  <si>
    <t>اختیارخ وتجارت-1500-1403/10/19</t>
  </si>
  <si>
    <t>اختیارخ وتجارت-1700-1403/10/19</t>
  </si>
  <si>
    <t>اختیارخ وتجارت-1900-1403/10/19</t>
  </si>
  <si>
    <t>اختیارخ وتجارت-2000-1403/10/19</t>
  </si>
  <si>
    <t>اختیارخ وتجارت-2200-1403/10/19</t>
  </si>
  <si>
    <t>اختیارخ وتجارت-1700-1403/12/15</t>
  </si>
  <si>
    <t>اختیارخ وتجارت-1800-1403/12/15</t>
  </si>
  <si>
    <t>اختیارخ وتجارت-1900-1403/12/15</t>
  </si>
  <si>
    <t>اختیارخ وتجارت-2000-1403/12/15</t>
  </si>
  <si>
    <t>اختیارخ وتجارت-2200-1403/12/15</t>
  </si>
  <si>
    <t>اختیارخ وتجارت-934-1403/04/13</t>
  </si>
  <si>
    <t>اختیارخ وتجارت-1034-1403/04/13</t>
  </si>
  <si>
    <t>اختیارخ وتجارت-1134-1403/04/13</t>
  </si>
  <si>
    <t>اختیارخ وتجارت-1234-1403/04/13</t>
  </si>
  <si>
    <t>اختیارخ وتجارت-1434-1403/04/13</t>
  </si>
  <si>
    <t>اختیارخ وتجارت-1534-1403/04/13</t>
  </si>
  <si>
    <t>اختیارخ وتجارت-1334-1403/06/21</t>
  </si>
  <si>
    <t>اختیارخ وتجارت-1434-1403/06/21</t>
  </si>
  <si>
    <t>اختیارخ وتجارت-1534-1403/06/21</t>
  </si>
  <si>
    <t>اختیارخ وتجارت-1634-1403/06/21</t>
  </si>
  <si>
    <t>اختیارخ وتجارت-1734-1403/06/21</t>
  </si>
  <si>
    <t>اختیارخ وتجارت-1300-1403/07/11</t>
  </si>
  <si>
    <t>اختیارخ وتجارت-1400-1403/08/16</t>
  </si>
  <si>
    <t>اختیارخ وتجارت-1500-1403/08/16</t>
  </si>
  <si>
    <t>اختیارخ خاور-2074-14030320</t>
  </si>
  <si>
    <t>اختیارخ خاور-2228-14030320</t>
  </si>
  <si>
    <t>اختیارخ خاور-2383-14030320</t>
  </si>
  <si>
    <t>اختیارخ خاور-1590-14030521</t>
  </si>
  <si>
    <t>اختیارخ خاور-1690-14030521</t>
  </si>
  <si>
    <t>اختیارخ خاور-2090-14030521</t>
  </si>
  <si>
    <t>اختیارخ خودرو-2000-1404/01/06</t>
  </si>
  <si>
    <t>اختیارخ خودرو-2600-1404/01/06</t>
  </si>
  <si>
    <t>اختیارخ خودرو-2800-1404/01/06</t>
  </si>
  <si>
    <t>اختیارخ خودرو-3000-1404/01/06</t>
  </si>
  <si>
    <t>اختیارخ خودرو-3250-1404/01/06</t>
  </si>
  <si>
    <t>اختیارخ خودرو-3500-1404/01/06</t>
  </si>
  <si>
    <t>اختیارخ خودرو-3750-1404/01/06</t>
  </si>
  <si>
    <t>اختیارخ خودرو-1900-1403/10/05</t>
  </si>
  <si>
    <t>اختیارخ خودرو-2000-1403/10/05</t>
  </si>
  <si>
    <t>اختیارخ خودرو-2400-1403/10/05</t>
  </si>
  <si>
    <t>اختیارخ خودرو-2600-1403/10/05</t>
  </si>
  <si>
    <t>اختیارخ خودرو-2800-1403/10/05</t>
  </si>
  <si>
    <t>اختیارخ خودرو-3000-1403/10/05</t>
  </si>
  <si>
    <t>اختیارخ خودرو-3250-1403/10/05</t>
  </si>
  <si>
    <t>اختیارخ خودرو-3500-1403/10/05</t>
  </si>
  <si>
    <t>اختیارخ خودرو-3750-1403/10/05</t>
  </si>
  <si>
    <t>اختیارخ خودرو-1900-1403/11/03</t>
  </si>
  <si>
    <t>اختیارخ خودرو-2000-1403/11/03</t>
  </si>
  <si>
    <t>اختیارخ خودرو-2200-1403/11/03</t>
  </si>
  <si>
    <t>اختیارخ خودرو-2400-1403/11/03</t>
  </si>
  <si>
    <t>اختیارخ خودرو-2600-1403/11/03</t>
  </si>
  <si>
    <t>اختیارخ خودرو-2800-1403/11/03</t>
  </si>
  <si>
    <t>اختیارخ خودرو-3000-1403/11/03</t>
  </si>
  <si>
    <t>اختیارخ خودرو-3250-1403/11/03</t>
  </si>
  <si>
    <t>اختیارخ خودرو-3500-1403/11/03</t>
  </si>
  <si>
    <t>اختیارخ خودرو-3750-1403/11/03</t>
  </si>
  <si>
    <t>اختیارخ خودرو-4000-1403/11/03</t>
  </si>
  <si>
    <t>اختیارخ خودرو-2200-1403/12/01</t>
  </si>
  <si>
    <t>اختیارخ خودرو-2400-1403/12/01</t>
  </si>
  <si>
    <t>اختیارخ خودرو-2600-1403/12/01</t>
  </si>
  <si>
    <t>اختیارخ خودرو-2800-1403/12/01</t>
  </si>
  <si>
    <t>اختیارخ خودرو-3000-1403/12/01</t>
  </si>
  <si>
    <t>اختیارخ خودرو-3250-1403/12/01</t>
  </si>
  <si>
    <t>اختیارخ خودرو-3500-1403/12/01</t>
  </si>
  <si>
    <t>اختیارخ خودرو-3750-1403/12/01</t>
  </si>
  <si>
    <t>اختیارخ خودرو-4000-1403/12/01</t>
  </si>
  <si>
    <t>اختیارخ خودرو-4500-1403/12/01</t>
  </si>
  <si>
    <t>اختیارخ خودرو-5000-1403/12/01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</si>
  <si>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</si>
  <si>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</si>
  <si>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</si>
  <si>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</si>
  <si>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</si>
  <si>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</si>
  <si>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خودرو-1800-1403/04/06</t>
  </si>
  <si>
    <t>اختیارخ خودرو-1900-1403/04/06</t>
  </si>
  <si>
    <t>اختیارخ خودرو-2000-1403/04/06</t>
  </si>
  <si>
    <t>اختیارخ خودرو-2200-1403/04/06</t>
  </si>
  <si>
    <t>اختیارخ خودرو-2400-1403/04/06</t>
  </si>
  <si>
    <t>اختیارخ خودرو-2600-1403/04/06</t>
  </si>
  <si>
    <t>اختیارخ خودرو-3000-1403/04/06</t>
  </si>
  <si>
    <t>اختیارخ خودرو-3250-1403/04/06</t>
  </si>
  <si>
    <t>اختیارخ خودرو-2200-1403/05/10</t>
  </si>
  <si>
    <t>اختیارخ خودرو-2600-1403/05/10</t>
  </si>
  <si>
    <t>اختیارخ خودرو-2800-1403/05/10</t>
  </si>
  <si>
    <t>اختیارخ خودرو-3000-1403/05/10</t>
  </si>
  <si>
    <t>اختیارخ خودرو-3250-1403/05/10</t>
  </si>
  <si>
    <t>اختیارخ خودرو-2200-1403/06/07</t>
  </si>
  <si>
    <t>اختیارخ خودرو-2400-1403/06/07</t>
  </si>
  <si>
    <t>اختیارخ خودرو-2600-1403/06/07</t>
  </si>
  <si>
    <t>اختیارخ خودرو-2800-1403/06/07</t>
  </si>
  <si>
    <t>اختیارخ خودرو-3000-1403/06/07</t>
  </si>
  <si>
    <t>اختیارخ خودرو-3250-1403/06/07</t>
  </si>
  <si>
    <t>اختیارخ خودرو-1900-1403/07/04</t>
  </si>
  <si>
    <t>اختیارخ خودرو-2200-1403/07/04</t>
  </si>
  <si>
    <t>اختیارخ خودرو-2400-1403/07/04</t>
  </si>
  <si>
    <t>اختیارخ خودرو-2600-1403/07/04</t>
  </si>
  <si>
    <t>اختیارخ خودرو-2800-1403/07/04</t>
  </si>
  <si>
    <t>اختیارخ خودرو-1900-1403/08/02</t>
  </si>
  <si>
    <t>اختیارخ خودرو-2000-1403/08/02</t>
  </si>
  <si>
    <t>اختیارخ خودرو-2200-1403/08/02</t>
  </si>
  <si>
    <t>اختیارخ خودرو-2400-1403/08/02</t>
  </si>
  <si>
    <t>اختیارخ خودرو-2600-1403/08/02</t>
  </si>
  <si>
    <t>اختیارخ خودرو-2800-1403/08/02</t>
  </si>
  <si>
    <t>اختیارخ خودرو-1900-1403/09/07</t>
  </si>
  <si>
    <t>اختیارخ خودرو-2000-1403/09/07</t>
  </si>
  <si>
    <t>اختیارخ خودرو-2200-1403/09/07</t>
  </si>
  <si>
    <t>اختیارخ خودرو-2400-1403/09/07</t>
  </si>
  <si>
    <t>اختیارخ خودرو-2600-1403/09/07</t>
  </si>
  <si>
    <t>اختیارخ دی-750-14030410</t>
  </si>
  <si>
    <t>اختیارخ دی-800-14030410</t>
  </si>
  <si>
    <t>اختیارخ دی-850-14030410</t>
  </si>
  <si>
    <t>اختیارخ دی-900-14030410</t>
  </si>
  <si>
    <t>اختیارخ دی-950-14030410</t>
  </si>
  <si>
    <t>اختیارخ دی-1000-14030410</t>
  </si>
  <si>
    <t>اختیارخ دی-650-14030508</t>
  </si>
  <si>
    <t>اختیارخ دی-700-14030508</t>
  </si>
  <si>
    <t>اختیارخ دی-650-14030605</t>
  </si>
  <si>
    <t>اختیارخ ذوب-400-1404/01/20</t>
  </si>
  <si>
    <t>اختیارخ ذوب-500-1404/01/20</t>
  </si>
  <si>
    <t>اختیارخ ذوب-600-1404/01/20</t>
  </si>
  <si>
    <t>اختیارخ ذوب-500-1403/10/26</t>
  </si>
  <si>
    <t>اختیارخ ذوب-200-1403/11/24</t>
  </si>
  <si>
    <t>اختیارخ ذوب-300-1403/11/24</t>
  </si>
  <si>
    <t>اختیارخ ذوب-400-1403/11/24</t>
  </si>
  <si>
    <t>اختیارخ ذوب-500-1403/11/24</t>
  </si>
  <si>
    <t>اختیارخ ذوب-600-1403/11/24</t>
  </si>
  <si>
    <t>اختیارخ ذوب-700-1403/11/24</t>
  </si>
  <si>
    <t>اختیارخ ذوب-800-1403/11/24</t>
  </si>
  <si>
    <t>اختیارخ ذوب-900-1403/11/24</t>
  </si>
  <si>
    <t>اختیارخ ذوب-1000-1403/11/24</t>
  </si>
  <si>
    <t>اختیارخ ذوب-300-1403/12/22</t>
  </si>
  <si>
    <t>اختیارخ ذوب-400-1403/12/22</t>
  </si>
  <si>
    <t>اختیارخ ذوب-500-1403/12/22</t>
  </si>
  <si>
    <t>اختیارخ ذوب-600-1403/12/22</t>
  </si>
  <si>
    <t>اختیارخ ذوب-345-1403/03/23</t>
  </si>
  <si>
    <t>اختیارخ ذوب-424-1403/03/23</t>
  </si>
  <si>
    <t>اختیارخ ذوب-477-1403/03/23</t>
  </si>
  <si>
    <t>اختیارخ ذوب-530-1403/03/23</t>
  </si>
  <si>
    <t>اختیارخ ذوب-200-1403/05/24</t>
  </si>
  <si>
    <t>اختیارخ ذوب-300-1403/05/24</t>
  </si>
  <si>
    <t>اختیارخ ذوب-400-1403/05/24</t>
  </si>
  <si>
    <t>اختیارخ ذوب-500-1403/05/24</t>
  </si>
  <si>
    <t>اختیارخ ذوب-300-1403/07/22</t>
  </si>
  <si>
    <t>اختیارخ ذوب-400-1403/07/22</t>
  </si>
  <si>
    <t>اختیارخ ذوب-400-1403/09/28</t>
  </si>
  <si>
    <t>اختیارخ ذوب-500-1403/09/28</t>
  </si>
  <si>
    <t>اختیارخ پترول-1300-1403/04/27</t>
  </si>
  <si>
    <t>اختیارخ خساپا-3000-1404/01/27</t>
  </si>
  <si>
    <t>اختیارخ خساپا-2200-1403/10/26</t>
  </si>
  <si>
    <t>اختیارخ خساپا-2400-1403/10/26</t>
  </si>
  <si>
    <t>اختیارخ خساپا-2800-1403/10/26</t>
  </si>
  <si>
    <t>اختیارخ خساپا-3000-1403/10/26</t>
  </si>
  <si>
    <t>اختیارخ خساپا-3250-1403/10/26</t>
  </si>
  <si>
    <t>اختیارخ خساپا-2200-1403/11/24</t>
  </si>
  <si>
    <t>اختیارخ خساپا-2400-1403/11/24</t>
  </si>
  <si>
    <t>اختیارخ خساپا-2600-1403/11/24</t>
  </si>
  <si>
    <t>اختیارخ خساپا-2800-1403/11/24</t>
  </si>
  <si>
    <t>اختیارخ خساپا-3000-1403/11/24</t>
  </si>
  <si>
    <t>اختیارخ خساپا-2400-1403/12/22</t>
  </si>
  <si>
    <t>اختیارخ خساپا-2600-1403/12/22</t>
  </si>
  <si>
    <t>اختیارخ خساپا-2800-1403/12/22</t>
  </si>
  <si>
    <t>اختیارخ خساپا-3000-1403/12/22</t>
  </si>
  <si>
    <t>اختیارخ خساپا-3250-1403/12/22</t>
  </si>
  <si>
    <t>اختیارخ خساپا-3500-1403/12/22</t>
  </si>
  <si>
    <t>اختیارخ خساپا-1900-1403/04/20</t>
  </si>
  <si>
    <t>اختیارخ خساپا-2200-1403/04/20</t>
  </si>
  <si>
    <t>اختیارخ خساپا-2400-1403/04/20</t>
  </si>
  <si>
    <t>اختیارخ خساپا-2600-1403/04/20</t>
  </si>
  <si>
    <t>اختیارخ خساپا-2800-1403/04/20</t>
  </si>
  <si>
    <t>اختیارخ خساپا-2200-1403/05/24</t>
  </si>
  <si>
    <t>اختیارخ خساپا-2400-1403/05/24</t>
  </si>
  <si>
    <t>اختیارخ خساپا-2600-1403/05/24</t>
  </si>
  <si>
    <t>اختیارخ خساپا-2800-1403/05/24</t>
  </si>
  <si>
    <t>اختیارخ خساپا-3000-1403/05/24</t>
  </si>
  <si>
    <t>اختیارخ خساپا-2200-1403/06/28</t>
  </si>
  <si>
    <t>اختیارخ خساپا-2400-1403/06/28</t>
  </si>
  <si>
    <t>اختیارخ خساپا-2600-1403/06/28</t>
  </si>
  <si>
    <t>اختیارخ خساپا-2400-1403/07/25</t>
  </si>
  <si>
    <t>اختیارخ خساپا-2600-1403/07/25</t>
  </si>
  <si>
    <t>اختیارخ خساپا-1700-1403/08/30</t>
  </si>
  <si>
    <t>اختیارخ خساپا-1800-1403/08/30</t>
  </si>
  <si>
    <t>اختیارخ خساپا-1900-1403/08/30</t>
  </si>
  <si>
    <t>اختیارخ خساپا-2000-1403/08/30</t>
  </si>
  <si>
    <t>اختیارخ خساپا-2200-1403/08/30</t>
  </si>
  <si>
    <t>اختیارخ خساپا-2400-1403/08/30</t>
  </si>
  <si>
    <t>اختیارخ خساپا-2600-1403/08/30</t>
  </si>
  <si>
    <t>اختیارخ خساپا-1800-1403/09/21</t>
  </si>
  <si>
    <t>اختیارخ خساپا-2000-1403/09/21</t>
  </si>
  <si>
    <t>اختیارخ خساپا-2200-1403/09/21</t>
  </si>
  <si>
    <t>اختیارخ خساپا-2400-1403/09/21</t>
  </si>
  <si>
    <t>اختیارخ خساپا-2600-1403/09/21</t>
  </si>
  <si>
    <t>اختیارخ خساپا-2800-1403/09/21</t>
  </si>
  <si>
    <t>اختیارخ شستا-600-1404/01/20</t>
  </si>
  <si>
    <t>اختیارخ شستا-900-1404/01/20</t>
  </si>
  <si>
    <t>اختیارخ شستا-1100-1404/01/20</t>
  </si>
  <si>
    <t>اختیارخ شستا-1200-1404/01/20</t>
  </si>
  <si>
    <t>اختیارخ شستا-1300-1404/01/20</t>
  </si>
  <si>
    <t>اختیارخ شستا-1400-1404/01/20</t>
  </si>
  <si>
    <t>اختیارخ شستا-650-1403/10/12</t>
  </si>
  <si>
    <t>اختیارخ شستا-750-1403/10/12</t>
  </si>
  <si>
    <t>اختیارخ شستا-850-1403/10/12</t>
  </si>
  <si>
    <t>اختیارخ شستا-950-1403/10/12</t>
  </si>
  <si>
    <t>اختیارخ شستا-1050-1403/10/12</t>
  </si>
  <si>
    <t>اختیارخ شستا-1150-1403/10/12</t>
  </si>
  <si>
    <t>اختیارخ شستا-1250-1403/10/12</t>
  </si>
  <si>
    <t>اختیارخ شستا-1350-1403/10/12</t>
  </si>
  <si>
    <t>اختیارخ شستا-650-1403/11/10</t>
  </si>
  <si>
    <t>اختیارخ شستا-850-1403/11/10</t>
  </si>
  <si>
    <t>اختیارخ شستا-950-1403/11/10</t>
  </si>
  <si>
    <t>اختیارخ شستا-1050-1403/11/10</t>
  </si>
  <si>
    <t>اختیارخ شستا-1150-1403/11/10</t>
  </si>
  <si>
    <t>اختیارخ شستا-1250-1403/11/10</t>
  </si>
  <si>
    <t>اختیارخ شستا-1350-1403/11/10</t>
  </si>
  <si>
    <t>اختیارخ شستا-1450-1403/11/10</t>
  </si>
  <si>
    <t>اختیارخ شستا-1550-1403/11/10</t>
  </si>
  <si>
    <t>اختیارخ شستا-1650-1403/11/10</t>
  </si>
  <si>
    <t>اختیارخ شستا-750-1403/12/08</t>
  </si>
  <si>
    <t>اختیارخ شستا-850-1403/12/08</t>
  </si>
  <si>
    <t>اختیارخ شستا-1050-1403/12/08</t>
  </si>
  <si>
    <t>اختیارخ شستا-1150-1403/12/08</t>
  </si>
  <si>
    <t>اختیارخ شستا-1250-1403/12/08</t>
  </si>
  <si>
    <t>اختیارخ شستا-1350-1403/12/08</t>
  </si>
  <si>
    <t>اختیارخ شستا-1450-1403/12/08</t>
  </si>
  <si>
    <t>اختیارخ شستا-1550-1403/12/08</t>
  </si>
  <si>
    <t>اختیارخ شستا-1650-1403/12/08</t>
  </si>
  <si>
    <t>اختیارخ شستا-1900-1404/02/10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</si>
  <si>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</si>
  <si>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</si>
  <si>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</si>
  <si>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</si>
  <si>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شستا-700-1403/04/13</t>
  </si>
  <si>
    <t>اختیارخ شستا-800-1403/04/13</t>
  </si>
  <si>
    <t>اختیارخ شستا-900-1403/04/13</t>
  </si>
  <si>
    <t>اختیارخ شستا-1000-1403/04/13</t>
  </si>
  <si>
    <t>اختیارخ شستا-1100-1403/04/13</t>
  </si>
  <si>
    <t>اختیارخ شستا-1200-1403/04/13</t>
  </si>
  <si>
    <t>اختیارخ شستا-1300-1403/04/13</t>
  </si>
  <si>
    <t>اختیارخ شستا-800-1403/05/03</t>
  </si>
  <si>
    <t>اختیارخ شستا-900-1403/05/03</t>
  </si>
  <si>
    <t>اختیارخ شستا-1000-1403/05/03</t>
  </si>
  <si>
    <t>اختیارخ شستا-1100-1403/05/03</t>
  </si>
  <si>
    <t>اختیارخ شستا-1200-1403/05/03</t>
  </si>
  <si>
    <t>اختیارخ شستا-1300-1403/05/03</t>
  </si>
  <si>
    <t>اختیارخ شستا-700-1403/06/11</t>
  </si>
  <si>
    <t>اختیارخ شستا-800-1403/06/11</t>
  </si>
  <si>
    <t>اختیارخ شستا-900-1403/06/11</t>
  </si>
  <si>
    <t>اختیارخ شستا-1000-1403/06/11</t>
  </si>
  <si>
    <t>اختیارخ شستا-1100-1403/06/11</t>
  </si>
  <si>
    <t>اختیارخ شستا-1200-1403/06/11</t>
  </si>
  <si>
    <t>اختیارخ شستا-1300-1403/06/11</t>
  </si>
  <si>
    <t>اختیارخ شستا-700-1403/07/11</t>
  </si>
  <si>
    <t>اختیارخ شستا-800-1403/07/11</t>
  </si>
  <si>
    <t>اختیارخ شستا-1000-1403/07/11</t>
  </si>
  <si>
    <t>اختیارخ شستا-1100-1403/07/11</t>
  </si>
  <si>
    <t>اختیارخ شستا-1200-1403/07/11</t>
  </si>
  <si>
    <t>اختیارخ شستا-550-1403/08/09</t>
  </si>
  <si>
    <t>اختیارخ شستا-650-1403/08/09</t>
  </si>
  <si>
    <t>اختیارخ شستا-850-1403/08/09</t>
  </si>
  <si>
    <t>اختیارخ شستا-950-1403/08/09</t>
  </si>
  <si>
    <t>اختیارخ شستا-1050-1403/08/09</t>
  </si>
  <si>
    <t>اختیارخ شستا-550-1403/09/14</t>
  </si>
  <si>
    <t>اختیارخ شستا-650-1403/09/14</t>
  </si>
  <si>
    <t>اختیارخ شستا-850-1403/09/14</t>
  </si>
  <si>
    <t>اختیارخ شستا-950-1403/09/14</t>
  </si>
  <si>
    <t>اختیارخ شستا-1150-1403/09/14</t>
  </si>
  <si>
    <t>اختیارخ شستا-1250-1403/09/14</t>
  </si>
  <si>
    <t>اختیارخ شپنا-3500-1403/10/12</t>
  </si>
  <si>
    <t>اختیارخ شپنا-3750-1403/10/12</t>
  </si>
  <si>
    <t>اختیارخ شپنا-4000-1403/10/12</t>
  </si>
  <si>
    <t>اختیارخ شپنا-3500-1403/12/08</t>
  </si>
  <si>
    <t>اختیارخ شپنا-5500-1403/04/13</t>
  </si>
  <si>
    <t>اختیارخ شپنا-6000-1403/04/13</t>
  </si>
  <si>
    <t>اختیارخ شپنا-6500-1403/04/13</t>
  </si>
  <si>
    <t>اختیارخ شپنا-4390-1403/06/21</t>
  </si>
  <si>
    <t>اختیارخ شپنا-3890-1403/08/09</t>
  </si>
  <si>
    <t>اختیارخ شپنا-4390-1403/08/09</t>
  </si>
  <si>
    <t>اختیارخ وبصادر-413-1403/11/17</t>
  </si>
  <si>
    <t>اختیارخ وبصادر-495-1403/11/17</t>
  </si>
  <si>
    <t>اختیارخ وبصادر-523-1403/11/17</t>
  </si>
  <si>
    <t>اختیارخ وبصادر-551-1403/11/17</t>
  </si>
  <si>
    <t>اختیارخ وبصادر-606-1403/11/17</t>
  </si>
  <si>
    <t>اختیارخ وبصادر-661-1403/11/17</t>
  </si>
  <si>
    <t>اختیارخ وبصادر-716-1403/11/17</t>
  </si>
  <si>
    <t>اختیارخ وبصادر-771-1403/11/17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</si>
  <si>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</si>
  <si>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</si>
  <si>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</si>
  <si>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</si>
  <si>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وبصادر-1683-1403/05/17</t>
  </si>
  <si>
    <t>اختیارخ وبصادر-1600-1403/07/18</t>
  </si>
  <si>
    <t>اختیارخ وبصادر-1700-1403/07/18</t>
  </si>
  <si>
    <t>اختیارخ وبصادر-1800-1403/07/18</t>
  </si>
  <si>
    <t>اختیارخ وبصادر-1600-1403/09/21</t>
  </si>
  <si>
    <t>اختیارخ وبصادر-1800-1403/09/21</t>
  </si>
  <si>
    <t>اختیارخ وبصادر-1900-1403/09/21</t>
  </si>
  <si>
    <t>اختیارخ وبصادر-2000-1403/09/21</t>
  </si>
  <si>
    <t>اختیارخ فصبا-4100-14030320</t>
  </si>
  <si>
    <t>اختیارخ فصبا-4600-14030320</t>
  </si>
  <si>
    <t>اختیارخ فصبا-3200-14030521</t>
  </si>
  <si>
    <t>اختیارخ فصبا-3400-14030918</t>
  </si>
  <si>
    <t>اختیارخ فولاد-4500-1403/12/01</t>
  </si>
  <si>
    <t>اختیارخ فولاد-5000-1403/12/01</t>
  </si>
  <si>
    <t>اختیارخ فولاد-5500-1403/12/01</t>
  </si>
  <si>
    <t>اختیارخ فولاد-6000-1403/12/01</t>
  </si>
  <si>
    <t>اختیارخ فولاد-6500-1403/12/01</t>
  </si>
  <si>
    <t>اختیارخ فولاد-5000-1403/03/30</t>
  </si>
  <si>
    <t>اختیارخ فولاد-5500-1403/03/30</t>
  </si>
  <si>
    <t>اختیارخ فولاد-4100-1403/05/31</t>
  </si>
  <si>
    <t>اختیارخ فولاد-4600-1403/05/31</t>
  </si>
  <si>
    <t>اختیارخ فولاد-5100-1403/05/31</t>
  </si>
  <si>
    <t>اختیارخ فولاد-4600-1403/07/18</t>
  </si>
  <si>
    <t>اختیارخ فولاد-4000-1403/09/21</t>
  </si>
  <si>
    <t>اختیارخ فولاد-4500-1403/09/21</t>
  </si>
  <si>
    <t>اختیارخ فولاد-5000-1403/09/21</t>
  </si>
  <si>
    <t>اختیارخ کوثر-1612-14030702</t>
  </si>
  <si>
    <t>اختیارخ کوثر-1812-14030702</t>
  </si>
  <si>
    <t>اختیارخ وبملت-1526-1404/01/27</t>
  </si>
  <si>
    <t>اختیارخ وبملت-1643-1404/01/27</t>
  </si>
  <si>
    <t>اختیارخ وبملت-1760-1404/01/27</t>
  </si>
  <si>
    <t>اختیارخ وبملت-1907-1404/01/27</t>
  </si>
  <si>
    <t>اختیارخ وبملت-2054-1404/01/27</t>
  </si>
  <si>
    <t>اختیارخ وبملت-2200-1404/01/27</t>
  </si>
  <si>
    <t>اختیارخ وبملت-2347-1404/01/27</t>
  </si>
  <si>
    <t>اختیارخ وبملت-1800-1403/11/24</t>
  </si>
  <si>
    <t>اختیارخ وبملت-1900-1403/11/24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</si>
  <si>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</si>
  <si>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</si>
  <si>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</si>
  <si>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</si>
  <si>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وبملت-2800-1403/11/24</t>
  </si>
  <si>
    <t>اختیارخ وبملت-3000-1403/11/24</t>
  </si>
  <si>
    <t>اختیارخ وبملت-3250-1403/11/24</t>
  </si>
  <si>
    <t>اختیارخ وبملت-3500-1403/11/24</t>
  </si>
  <si>
    <t>اختیارخ وبملت-3750-1403/11/24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</si>
  <si>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</si>
  <si>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</si>
  <si>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</si>
  <si>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</si>
  <si>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</si>
  <si>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</si>
  <si>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</si>
  <si>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اختیارخ وبملت-1618-1403/05/24</t>
  </si>
  <si>
    <t>اختیارخ وبملت-1818-1403/05/24</t>
  </si>
  <si>
    <t>اختیارخ وبملت-1918-1403/05/24</t>
  </si>
  <si>
    <t>اختیارخ وبملت-2118-1403/05/24</t>
  </si>
  <si>
    <t>اختیارخ وبملت-2318-1403/05/24</t>
  </si>
  <si>
    <t>اختیارخ وبملت-1900-1403/07/25</t>
  </si>
  <si>
    <t>اختیارخ وبملت-2000-1403/07/25</t>
  </si>
  <si>
    <t>اختیارخ وبملت-2200-1403/07/25</t>
  </si>
  <si>
    <t>اختیارخ وبملت-1500-1403/09/28</t>
  </si>
  <si>
    <t>اختیارخ وبملت-1800-1403/09/28</t>
  </si>
  <si>
    <t>اختیارخ وبملت-1900-1403/09/28</t>
  </si>
  <si>
    <t>اختیارخ وبملت-2000-1403/09/28</t>
  </si>
  <si>
    <t>اختیارخ وبملت-2200-1403/09/28</t>
  </si>
  <si>
    <t>اختیارخ وبملت-2400-1403/09/28</t>
  </si>
  <si>
    <t>اختیارخ وبملت-2600-1403/09/28</t>
  </si>
  <si>
    <t>اختیارخ وبملت-3000-1403/09/28</t>
  </si>
  <si>
    <t>اختیارخ فملی-5769-1403/03/13</t>
  </si>
  <si>
    <t>اختیارخ فملی-7692-1403/03/13</t>
  </si>
  <si>
    <t>اختیارخ فملی-4130-1403/05/17</t>
  </si>
  <si>
    <t>اختیارخ فملی-4130-1403/07/04</t>
  </si>
  <si>
    <t>اختیارخ فملی-6130-1403/07/04</t>
  </si>
  <si>
    <t>اختیارخ فملی-7130-1403/07/04</t>
  </si>
  <si>
    <t>اختیارخ فملی-6500-1403/09/07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</si>
  <si>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</si>
  <si>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</si>
  <si>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</si>
  <si>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</si>
  <si>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های وب-678-1403/05/28</t>
  </si>
  <si>
    <t>اختیارخ های وب-778-1403/05/28</t>
  </si>
  <si>
    <t>اختیارخ های وب-678-1403/07/18</t>
  </si>
  <si>
    <t>اختیارخ های وب-700-1403/09/14</t>
  </si>
  <si>
    <t>اختیارخ اهرم-16000-1403/06/28</t>
  </si>
  <si>
    <t>اختیارخ اهرم-18000-1403/06/28</t>
  </si>
  <si>
    <t>اختیارخ اهرم-20000-1403/07/25</t>
  </si>
  <si>
    <t>اختیارخ اهرم-20000-1403/08/30</t>
  </si>
  <si>
    <t>اختیارخ اهرم-20000-1403/09/28</t>
  </si>
  <si>
    <t>اختیارف خودرو-2800-1403/10/05</t>
  </si>
  <si>
    <t>اختیارف خودرو-2800-1403/03/09</t>
  </si>
  <si>
    <t>اختیارف خودرو-3000-1403/04/06</t>
  </si>
  <si>
    <t>اختیارف خودرو-2200-1403/09/07</t>
  </si>
  <si>
    <t>اختیارخ توان-11000-14031219</t>
  </si>
  <si>
    <t>اختیارخ خپارس-850-14030410</t>
  </si>
  <si>
    <t>اختیارخ خپارس-900-14030410</t>
  </si>
  <si>
    <t>اختیارخ خپارس-950-14030410</t>
  </si>
  <si>
    <t>اختیارخ خپارس-800-14030514</t>
  </si>
  <si>
    <t>اختیارخ خپارس-1050-14030410</t>
  </si>
  <si>
    <t>اختیارخ فصبا-3600-14031114</t>
  </si>
  <si>
    <t>اختیارخ فصبا-3800-14031114</t>
  </si>
  <si>
    <t>اختیارخ کرمان-850-14031016</t>
  </si>
  <si>
    <t>اختیارخ کرمان-1100-14031016</t>
  </si>
  <si>
    <t>اختیارخ کرمان-1000-14030417</t>
  </si>
  <si>
    <t>اختیارخ کرمان-1200-14030417</t>
  </si>
  <si>
    <t>اختیارخ کرمان-950-14030514</t>
  </si>
  <si>
    <t>اختیارخ کرمان-1100-14030514</t>
  </si>
  <si>
    <t>اختیارخ کرمان-800-14030625</t>
  </si>
  <si>
    <t>اختیارخ کرمان-900-14030625</t>
  </si>
  <si>
    <t>اختیارخ کرمان-950-14030625</t>
  </si>
  <si>
    <t>اختیارخ کرمان-1000-14030625</t>
  </si>
  <si>
    <t>اختیارخ کرمان-900-14030715</t>
  </si>
  <si>
    <t>اختیارخ کرمان-950-14030715</t>
  </si>
  <si>
    <t>اختیارخ کرمان-800-14030820</t>
  </si>
  <si>
    <t>اختیارخ کرمان-900-14030820</t>
  </si>
  <si>
    <t>اختیارخ کرمان-1000-14030820</t>
  </si>
  <si>
    <t>اختیارخ کرمان-1100-14030820</t>
  </si>
  <si>
    <t>اختیارخ کرمان-1200-14030820</t>
  </si>
  <si>
    <t>اختیارخ کرمان-1300-14030820</t>
  </si>
  <si>
    <t>اختیارخ کرمان-1400-14030820</t>
  </si>
  <si>
    <t>اختیارخ کرمان-1500-14030820</t>
  </si>
  <si>
    <t>اختیارخ کرمان-1100-14030918</t>
  </si>
  <si>
    <t>اختیارف رویین-11000-14031226</t>
  </si>
  <si>
    <t>اختیارخ کرمان-998-14030302</t>
  </si>
  <si>
    <t>اختیارخ کرمان-1098-14030302</t>
  </si>
  <si>
    <t>اختیارخ کرمان-1198-14030302</t>
  </si>
  <si>
    <t>اختیارخ کرمان-1298-14030302</t>
  </si>
  <si>
    <t>اختیارخ فرابورس-7000-14030302</t>
  </si>
  <si>
    <t xml:space="preserve">اختیار معامله خرید شمش طلا GBAB03C470 سررسید27 آبان (قیمت 4،700،000 ریال) </t>
  </si>
  <si>
    <t>اختیارخ آساس-40000-14031226</t>
  </si>
  <si>
    <t>اختیارخ شتاب-10000-1403/04/20</t>
  </si>
  <si>
    <t>اختیارخ شتاب-9000-1403/08/23</t>
  </si>
  <si>
    <t>اختیارخ شتاب-11000-1403/04/20</t>
  </si>
  <si>
    <t>اختیارخ آساس-40000-14030618</t>
  </si>
  <si>
    <t>اختیارخ شتاب-10000-1403/06/07</t>
  </si>
  <si>
    <t>اختیارخ شتاب-14000-1404/01/20</t>
  </si>
  <si>
    <t>اختیارخ اهرم-18000-1403/08/30</t>
  </si>
  <si>
    <t>اختیارخ فصبا-3600-14030715</t>
  </si>
  <si>
    <t>اختیارف رویین-12000-14031226</t>
  </si>
  <si>
    <t>اختیارخ اهرم-18000-1403/07/25</t>
  </si>
  <si>
    <t>اختیارخ اهرم-20000-1403/04/27</t>
  </si>
  <si>
    <t>اختیارخ وتجارت-1800-1404/02/17</t>
  </si>
  <si>
    <t>اختیارخ فصبا-3400-14030715</t>
  </si>
  <si>
    <t>اختیارخ شتاب-7500-1403/06/07</t>
  </si>
  <si>
    <t>اختیارف خودرو-3000-1403/10/05</t>
  </si>
  <si>
    <t>اختیارخ آساس-36000-14030618</t>
  </si>
  <si>
    <t>اختیارخ آساس-38000-14030618</t>
  </si>
  <si>
    <t>اختیارخ موج-12500-14030403</t>
  </si>
  <si>
    <t>اختیارف اهرم-18000-1403/04/27</t>
  </si>
  <si>
    <t>اختیارف خودرو-2400-1403/09/07</t>
  </si>
  <si>
    <t>اختیارخ فصبا-3900-14030320</t>
  </si>
  <si>
    <t>اختیارخ اهرم-20000-1403/03/23</t>
  </si>
  <si>
    <t>اختیارف اهرم-22000-1403/04/27</t>
  </si>
  <si>
    <t>اختیارخ هم وزن-12000-14030604</t>
  </si>
  <si>
    <t>اختیارخ شتاب-6000-1403/08/23</t>
  </si>
  <si>
    <t>اختیارخ وتجارت-2800-1404/02/17</t>
  </si>
  <si>
    <t>اختیارخ اهرم-15000-1403/06/28</t>
  </si>
  <si>
    <t>اختیارخ شتاب-9000-1403/04/20</t>
  </si>
  <si>
    <t>اختیارخ توان-18000-14030327</t>
  </si>
  <si>
    <t>اختیارف اهرم-20000-1403/04/27</t>
  </si>
  <si>
    <t>اختیارخ فصبا-3400-14030521</t>
  </si>
  <si>
    <t>اختیارف خودرو-2000-1403/09/07</t>
  </si>
  <si>
    <t>اختیارخ فصبا-4000-14030521</t>
  </si>
  <si>
    <t>اختیارخ سرو-140000-1403/03/09</t>
  </si>
  <si>
    <t>اختیارف خودرو-3000-1403/03/09</t>
  </si>
  <si>
    <t>اختیارخ اهرم-22000-1403/03/23</t>
  </si>
  <si>
    <t>اختیارخ وکغدیر-16000-03/05/10</t>
  </si>
  <si>
    <t>اختیارف اهرم-22000-1403/05/31</t>
  </si>
  <si>
    <t>اختیارخ توان-22000-14030327</t>
  </si>
  <si>
    <t>اختیارخ فصبا-3800-14030521</t>
  </si>
  <si>
    <t>اختیارخ فصبا-5600-14030320</t>
  </si>
  <si>
    <t>اختیارخ فصبا-3200-14030715</t>
  </si>
  <si>
    <t>اختیارخ شتاب-7500-1403/08/23</t>
  </si>
  <si>
    <t>اختیارخ فصبا-3000-14030918</t>
  </si>
  <si>
    <t>اختیارف خودرو-2600-1403/03/09</t>
  </si>
  <si>
    <t>اختیارخ وتجارت-1800-1403/10/19</t>
  </si>
  <si>
    <t>اختیارخ شپنا-4000-1403/12/08</t>
  </si>
  <si>
    <t>اختیارخ توان-18000-14031002</t>
  </si>
  <si>
    <t>اختیارخ جهش-10000-1403/10/12</t>
  </si>
  <si>
    <t>اختیارخ هم وزن-13000-14030904</t>
  </si>
  <si>
    <t>اختیارخ توان-19000-14031002</t>
  </si>
  <si>
    <t>اختیارخ وبصادر-1800-1403/05/17</t>
  </si>
  <si>
    <t>اختیارخ آساس-34000-14030618</t>
  </si>
  <si>
    <t>اختیارخ شتاب-7000-1403/08/23</t>
  </si>
  <si>
    <t>اختیارخ رویین-10000-14031030</t>
  </si>
  <si>
    <t>اختیارخ فصبا-4000-14031114</t>
  </si>
  <si>
    <t>اختیارخ شتاب-8000-1403/09/14</t>
  </si>
  <si>
    <t>اختیارخ رویین-9000-14031030</t>
  </si>
  <si>
    <t>اختیارخ فصبا-3400-14031114</t>
  </si>
  <si>
    <t>اختیارخ فصبا-3200-14030918</t>
  </si>
  <si>
    <t>اختیارخ رویین-9500-14031030</t>
  </si>
  <si>
    <t>اختیارخ رویین-11000-14031030</t>
  </si>
  <si>
    <t>اختیارخ اهرم-18000-1403/09/28</t>
  </si>
  <si>
    <t>اختیارخ شتاب-12000-1403/10/12</t>
  </si>
  <si>
    <t>اختیارخ توان-17000-14031002</t>
  </si>
  <si>
    <t>اختیارخ آساس-45000-14031226</t>
  </si>
  <si>
    <t>اختیارخ شتاب-8000-1403/10/12</t>
  </si>
  <si>
    <t>اختیارخ شتاب-10000-1403/10/12</t>
  </si>
  <si>
    <t>اختیارخ آساس-40000-14031030</t>
  </si>
  <si>
    <t>1-2-درآمد حاصل از سرمایه­گذاری در سهام و حق تقدم سهام</t>
  </si>
  <si>
    <t>1404/02/11</t>
  </si>
  <si>
    <t>1404/02/12</t>
  </si>
  <si>
    <t>1404/02/13</t>
  </si>
  <si>
    <t>1404/02/14</t>
  </si>
  <si>
    <t>1404/02/15</t>
  </si>
  <si>
    <t>1404/02/16</t>
  </si>
  <si>
    <t>1404/02/18</t>
  </si>
  <si>
    <t>1404/02/19</t>
  </si>
  <si>
    <t>1404/02/20</t>
  </si>
  <si>
    <t>1404/02/21</t>
  </si>
  <si>
    <t>1404/02/22</t>
  </si>
  <si>
    <t>1404/02/23</t>
  </si>
  <si>
    <t>1404/02/25</t>
  </si>
  <si>
    <t>1404/02/26</t>
  </si>
  <si>
    <t>1404/02/27</t>
  </si>
  <si>
    <t>1404/02/28</t>
  </si>
  <si>
    <t>1404/02/29</t>
  </si>
  <si>
    <t>1404/02/30</t>
  </si>
  <si>
    <t>1404/02/32</t>
  </si>
  <si>
    <t>1404/02/33</t>
  </si>
  <si>
    <t>1404/02/34</t>
  </si>
  <si>
    <t>1404/02/35</t>
  </si>
  <si>
    <t>1404/02/36</t>
  </si>
  <si>
    <t>1404/02/37</t>
  </si>
  <si>
    <t>1404/02/38</t>
  </si>
  <si>
    <t>1404/02/39</t>
  </si>
  <si>
    <t>1404/02/40</t>
  </si>
  <si>
    <t>1404/02/41</t>
  </si>
  <si>
    <t>1404/02/42</t>
  </si>
  <si>
    <t>1404/02/43</t>
  </si>
  <si>
    <t>1404/02/44</t>
  </si>
  <si>
    <t>1404/02/45</t>
  </si>
  <si>
    <t>1404/02/46</t>
  </si>
  <si>
    <t>30</t>
  </si>
  <si>
    <t>مرابحه سمگا-دماوند060907 (سمگا061)</t>
  </si>
  <si>
    <t>33</t>
  </si>
  <si>
    <t>صکوک مرابحه اندیمشک07-6ماهه23%25 (صزاگرس07)</t>
  </si>
  <si>
    <t>35</t>
  </si>
  <si>
    <t>صکوک مرابحه فولاژ612-بدون ضامن (صفولا612)</t>
  </si>
  <si>
    <t>32/5</t>
  </si>
  <si>
    <t>صکوک اجاره اخابر61-3ماهه23%25 (صخابر61)</t>
  </si>
  <si>
    <t>مدیر صندوق</t>
  </si>
  <si>
    <t>تأمین سرمایه دماوند</t>
  </si>
  <si>
    <t>میانگین نرخ بازده تا سررسید قراردادهای منعقده</t>
  </si>
  <si>
    <t>نرخ اسمی</t>
  </si>
  <si>
    <t>مبلغ شناسایی شده بابت قرارداد خرید و نگهداری اوراق بهادار</t>
  </si>
  <si>
    <t>بهای تمام شده اوراق</t>
  </si>
  <si>
    <t>نام ورقه بهادار</t>
  </si>
  <si>
    <t>نوع وابستگی</t>
  </si>
  <si>
    <t>طرف معامله</t>
  </si>
  <si>
    <t>جزئیات قراردادهای خرید و نگهداری اوراق بهادار با درآمد ثابت</t>
  </si>
  <si>
    <t>1403/06/28</t>
  </si>
  <si>
    <t>1403/07/25</t>
  </si>
  <si>
    <t>1403/08/30</t>
  </si>
  <si>
    <t>1403/09/28</t>
  </si>
  <si>
    <t>1403/04/27</t>
  </si>
  <si>
    <t>1403/10/12</t>
  </si>
  <si>
    <t>1403/09/21</t>
  </si>
  <si>
    <t>1403/05/24</t>
  </si>
  <si>
    <t>1403/10/26</t>
  </si>
  <si>
    <t>1403/11/24</t>
  </si>
  <si>
    <t>1404/01/27</t>
  </si>
  <si>
    <t>1403/04/06</t>
  </si>
  <si>
    <t>1403/03/09</t>
  </si>
  <si>
    <t>1403/07/04</t>
  </si>
  <si>
    <t>1403/08/02</t>
  </si>
  <si>
    <t>1403/09/07</t>
  </si>
  <si>
    <t>1403/10/05</t>
  </si>
  <si>
    <t>1403/11/03</t>
  </si>
  <si>
    <t>1404/01/06</t>
  </si>
  <si>
    <t>1403/05/10</t>
  </si>
  <si>
    <t>1403/06/07</t>
  </si>
  <si>
    <t>1403/12/01</t>
  </si>
  <si>
    <t>1403/07/22</t>
  </si>
  <si>
    <t>1404/01/20</t>
  </si>
  <si>
    <t>1403/12/08</t>
  </si>
  <si>
    <t>1403/08/09</t>
  </si>
  <si>
    <t>1403/06/21</t>
  </si>
  <si>
    <t>1403/08/23</t>
  </si>
  <si>
    <t>1403/09/14</t>
  </si>
  <si>
    <t>1403/05/03</t>
  </si>
  <si>
    <t>1403/06/11</t>
  </si>
  <si>
    <t>1403/07/11</t>
  </si>
  <si>
    <t>1403/11/10</t>
  </si>
  <si>
    <t>1403/05/17</t>
  </si>
  <si>
    <t>1403/03/13</t>
  </si>
  <si>
    <t>1403/05/31</t>
  </si>
  <si>
    <t>1403/07/18</t>
  </si>
  <si>
    <t>1403/11/17</t>
  </si>
  <si>
    <t>1403/08/16</t>
  </si>
  <si>
    <t>1403/10/19</t>
  </si>
  <si>
    <t>1403/12/15</t>
  </si>
  <si>
    <t>1403/05/28</t>
  </si>
  <si>
    <t>1403/08/27</t>
  </si>
  <si>
    <t>سود (زیان) ناشی از اعمال اختیار معامله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</si>
</sst>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)_ ;_ * \(#,##0.00\)_ ;_ * &quot;-&quot;??_)_ ;_ @_ "/>
    <numFmt numFmtId="164" formatCode="_(* #,##0.00_);_(* \(#,##0.00\);_(* &quot;-&quot;??_);_(@_)"/>
    <numFmt numFmtId="165" formatCode="_(* #,##0_);_(* \(#,##0\);_(* &quot;-&quot;??_);_(@_)"/>
    <numFmt numFmtId="166" formatCode="#,##0_-;\(#,##0\)"/>
  </numFmts>
  <fonts count="1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000000"/>
      <name val="Arial"/>
      <family val="2"/>
      <charset val="178"/>
    </font>
    <font>
      <b/>
      <sz val="12"/>
      <color rgb="FF1E90FF"/>
      <name val="B Nazanin"/>
      <charset val="178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0"/>
      <color theme="1"/>
      <name val="B Nazanin"/>
      <charset val="178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43" fontId="8" fillId="0" borderId="0" applyFont="0" applyFill="0" applyBorder="0" applyAlignment="0" applyProtection="0"/>
    <xf numFmtId="0" fontId="10" fillId="0" borderId="0"/>
    <xf numFmtId="0" fontId="9" fillId="0" borderId="0"/>
    <xf numFmtId="164" fontId="8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7" fillId="0" borderId="0" xfId="1" applyAlignment="1">
      <alignment horizontal="center"/>
    </xf>
    <xf numFmtId="3" fontId="4" fillId="0" borderId="0" xfId="1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4" fillId="0" borderId="6" xfId="0" applyNumberFormat="1" applyFont="1" applyBorder="1" applyAlignment="1">
      <alignment horizontal="center" vertical="top"/>
    </xf>
    <xf numFmtId="3" fontId="4" fillId="0" borderId="7" xfId="1" applyNumberFormat="1" applyFont="1" applyBorder="1" applyAlignment="1">
      <alignment horizontal="center" vertical="top"/>
    </xf>
    <xf numFmtId="0" fontId="8" fillId="0" borderId="0" xfId="4"/>
    <xf numFmtId="0" fontId="8" fillId="0" borderId="0" xfId="4" applyAlignment="1">
      <alignment horizontal="center" vertical="center"/>
    </xf>
    <xf numFmtId="37" fontId="12" fillId="0" borderId="0" xfId="9" applyNumberFormat="1" applyFont="1" applyFill="1" applyBorder="1" applyAlignment="1">
      <alignment horizontal="center" vertical="center" shrinkToFit="1"/>
    </xf>
    <xf numFmtId="37" fontId="13" fillId="0" borderId="0" xfId="5" applyNumberFormat="1" applyFont="1" applyAlignment="1">
      <alignment horizontal="center" vertical="center" wrapText="1"/>
    </xf>
    <xf numFmtId="37" fontId="14" fillId="0" borderId="9" xfId="9" applyNumberFormat="1" applyFont="1" applyFill="1" applyBorder="1" applyAlignment="1">
      <alignment horizontal="center" vertical="center" shrinkToFit="1"/>
    </xf>
    <xf numFmtId="37" fontId="14" fillId="0" borderId="7" xfId="9" applyNumberFormat="1" applyFont="1" applyFill="1" applyBorder="1" applyAlignment="1">
      <alignment horizontal="center" vertical="center" shrinkToFit="1"/>
    </xf>
    <xf numFmtId="0" fontId="9" fillId="0" borderId="0" xfId="5"/>
    <xf numFmtId="37" fontId="13" fillId="0" borderId="10" xfId="5" applyNumberFormat="1" applyFont="1" applyBorder="1" applyAlignment="1">
      <alignment horizontal="center" vertical="center" wrapText="1"/>
    </xf>
    <xf numFmtId="37" fontId="13" fillId="0" borderId="11" xfId="5" applyNumberFormat="1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5" fillId="0" borderId="0" xfId="5" applyFont="1" applyAlignment="1">
      <alignment horizontal="center" vertical="center" wrapText="1"/>
    </xf>
    <xf numFmtId="165" fontId="8" fillId="0" borderId="0" xfId="4" applyNumberFormat="1"/>
    <xf numFmtId="0" fontId="16" fillId="2" borderId="15" xfId="5" applyFont="1" applyFill="1" applyBorder="1" applyAlignment="1">
      <alignment horizontal="center" vertical="center" wrapText="1"/>
    </xf>
    <xf numFmtId="0" fontId="16" fillId="2" borderId="15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3" fillId="0" borderId="10" xfId="5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left"/>
    </xf>
    <xf numFmtId="37" fontId="0" fillId="0" borderId="0" xfId="0" applyNumberFormat="1" applyAlignment="1">
      <alignment horizontal="center" vertical="center"/>
    </xf>
    <xf numFmtId="37" fontId="0" fillId="0" borderId="2" xfId="0" applyNumberFormat="1" applyBorder="1" applyAlignment="1">
      <alignment horizontal="left"/>
    </xf>
    <xf numFmtId="37" fontId="0" fillId="0" borderId="2" xfId="0" applyNumberForma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4" fillId="0" borderId="7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7" fontId="4" fillId="0" borderId="8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4" fillId="0" borderId="6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4" fillId="0" borderId="0" xfId="1" applyNumberFormat="1" applyFont="1" applyAlignment="1">
      <alignment horizontal="center" vertical="top"/>
    </xf>
    <xf numFmtId="37" fontId="4" fillId="0" borderId="2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/>
    </xf>
    <xf numFmtId="39" fontId="4" fillId="0" borderId="5" xfId="0" applyNumberFormat="1" applyFont="1" applyBorder="1" applyAlignment="1">
      <alignment horizontal="center" vertical="center"/>
    </xf>
    <xf numFmtId="37" fontId="3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3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7" fontId="3" fillId="0" borderId="2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3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166" fontId="17" fillId="0" borderId="0" xfId="5" applyNumberFormat="1" applyFont="1" applyAlignment="1">
      <alignment horizontal="right" vertical="center"/>
    </xf>
    <xf numFmtId="166" fontId="9" fillId="0" borderId="0" xfId="5" applyNumberFormat="1"/>
    <xf numFmtId="0" fontId="15" fillId="0" borderId="14" xfId="5" applyFont="1" applyBorder="1" applyAlignment="1">
      <alignment horizontal="center" vertical="center" wrapText="1"/>
    </xf>
    <xf numFmtId="0" fontId="15" fillId="0" borderId="13" xfId="5" applyFont="1" applyBorder="1" applyAlignment="1">
      <alignment horizontal="center" vertical="center" wrapText="1"/>
    </xf>
    <xf numFmtId="0" fontId="15" fillId="0" borderId="12" xfId="5" applyFont="1" applyBorder="1" applyAlignment="1">
      <alignment horizontal="center" vertical="center" wrapText="1"/>
    </xf>
  </cellXfs>
  <cellStyles count="11">
    <cellStyle name="Comma 2" xfId="2" xr:uid="{0D12B18B-A564-4567-9914-9400044EB702}"/>
    <cellStyle name="Comma 2 2" xfId="6" xr:uid="{775D7D90-8D04-4553-8B67-B4E663A24769}"/>
    <cellStyle name="Comma 2 2 2" xfId="9" xr:uid="{25B8FA28-B0DC-4044-A2CA-45CF37FDD719}"/>
    <cellStyle name="Comma 2 3" xfId="10" xr:uid="{60F7F213-3D91-4269-9B63-E3C29FA220AE}"/>
    <cellStyle name="Comma 3" xfId="3" xr:uid="{BC916E8C-3719-4B6D-8B43-AAC3F625F43C}"/>
    <cellStyle name="Normal" xfId="0" builtinId="0"/>
    <cellStyle name="Normal 2" xfId="1" xr:uid="{79B2B62C-6BFC-4FA3-A719-5AD5F537F786}"/>
    <cellStyle name="Normal 2 2" xfId="5" xr:uid="{753DEAFE-670C-4C1D-B05C-4CB72CBE333C}"/>
    <cellStyle name="Normal 2 3" xfId="7" xr:uid="{13C07F4C-CA05-46F7-83DB-F1B67660E83C}"/>
    <cellStyle name="Normal 2 4" xfId="4" xr:uid="{4ED6A4A9-A3F4-4945-9EBB-36261CA079F7}"/>
    <cellStyle name="Normal 4" xfId="8" xr:uid="{29318E66-0940-4A92-B613-5C40CF15EC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4"/>
  <sheetViews>
    <sheetView rightToLeft="1" view="pageBreakPreview" topLeftCell="A26" zoomScaleNormal="100" zoomScaleSheetLayoutView="100" workbookViewId="0">
      <selection activeCell="X37" sqref="X37"/>
    </sheetView>
  </sheetViews>
  <sheetFormatPr defaultRowHeight="12.75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9.140625" bestFit="1" customWidth="1"/>
    <col min="9" max="9" width="1.28515625" customWidth="1"/>
    <col min="10" max="10" width="19" bestFit="1" customWidth="1"/>
    <col min="11" max="11" width="1.28515625" customWidth="1"/>
    <col min="12" max="12" width="14.7109375" bestFit="1" customWidth="1"/>
    <col min="13" max="13" width="1.28515625" customWidth="1"/>
    <col min="14" max="14" width="19.140625" bestFit="1" customWidth="1"/>
    <col min="15" max="15" width="1.28515625" customWidth="1"/>
    <col min="16" max="16" width="15.85546875" bestFit="1" customWidth="1"/>
    <col min="17" max="17" width="1.28515625" customWidth="1"/>
    <col min="18" max="18" width="17.28515625" bestFit="1" customWidth="1"/>
    <col min="19" max="19" width="1.28515625" customWidth="1"/>
    <col min="20" max="20" width="15.140625" bestFit="1" customWidth="1"/>
    <col min="21" max="21" width="1.28515625" customWidth="1"/>
    <col min="22" max="22" width="17.5703125" bestFit="1" customWidth="1"/>
    <col min="23" max="23" width="1.28515625" customWidth="1"/>
    <col min="24" max="24" width="19.42578125" bestFit="1" customWidth="1"/>
    <col min="25" max="25" width="1.28515625" customWidth="1"/>
    <col min="26" max="26" width="19.140625" bestFit="1" customWidth="1"/>
    <col min="27" max="27" width="1.28515625" customWidth="1"/>
    <col min="28" max="28" width="19.85546875" bestFit="1" customWidth="1"/>
    <col min="29" max="29" width="0.28515625" customWidth="1"/>
    <col min="30" max="30" width="11.5703125" bestFit="1" customWidth="1"/>
  </cols>
  <sheetData>
    <row r="1" spans="1:3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30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3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30" ht="14.45" customHeight="1">
      <c r="A4" s="1" t="s">
        <v>3</v>
      </c>
      <c r="B4" s="99" t="s">
        <v>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</row>
    <row r="5" spans="1:30" ht="14.45" customHeight="1">
      <c r="A5" s="99" t="s">
        <v>5</v>
      </c>
      <c r="B5" s="99"/>
      <c r="C5" s="99" t="s">
        <v>6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</row>
    <row r="6" spans="1:30" ht="14.45" customHeight="1">
      <c r="F6" s="95" t="s">
        <v>7</v>
      </c>
      <c r="G6" s="95"/>
      <c r="H6" s="95"/>
      <c r="I6" s="95"/>
      <c r="J6" s="95"/>
      <c r="L6" s="95" t="s">
        <v>8</v>
      </c>
      <c r="M6" s="95"/>
      <c r="N6" s="95"/>
      <c r="O6" s="95"/>
      <c r="P6" s="95"/>
      <c r="Q6" s="95"/>
      <c r="R6" s="95"/>
      <c r="T6" s="95" t="s">
        <v>9</v>
      </c>
      <c r="U6" s="95"/>
      <c r="V6" s="95"/>
      <c r="W6" s="95"/>
      <c r="X6" s="95"/>
      <c r="Y6" s="95"/>
      <c r="Z6" s="95"/>
      <c r="AA6" s="95"/>
      <c r="AB6" s="95"/>
    </row>
    <row r="7" spans="1:30" ht="14.45" customHeight="1">
      <c r="F7" s="3"/>
      <c r="G7" s="3"/>
      <c r="H7" s="3"/>
      <c r="I7" s="3"/>
      <c r="J7" s="3"/>
      <c r="L7" s="98" t="s">
        <v>10</v>
      </c>
      <c r="M7" s="98"/>
      <c r="N7" s="98"/>
      <c r="O7" s="3"/>
      <c r="P7" s="98" t="s">
        <v>11</v>
      </c>
      <c r="Q7" s="98"/>
      <c r="R7" s="98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>
      <c r="A8" s="95" t="s">
        <v>12</v>
      </c>
      <c r="B8" s="95"/>
      <c r="C8" s="95"/>
      <c r="E8" s="95" t="s">
        <v>13</v>
      </c>
      <c r="F8" s="9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>
      <c r="A9" s="96" t="s">
        <v>19</v>
      </c>
      <c r="B9" s="96"/>
      <c r="C9" s="96"/>
      <c r="D9" s="7"/>
      <c r="E9" s="97">
        <v>74</v>
      </c>
      <c r="F9" s="97"/>
      <c r="G9" s="67"/>
      <c r="H9" s="84">
        <v>4057184</v>
      </c>
      <c r="I9" s="67"/>
      <c r="J9" s="84">
        <v>6175336.8150000004</v>
      </c>
      <c r="K9" s="67"/>
      <c r="L9" s="84">
        <v>0</v>
      </c>
      <c r="M9" s="67"/>
      <c r="N9" s="84">
        <v>0</v>
      </c>
      <c r="O9" s="67"/>
      <c r="P9" s="84">
        <v>-74</v>
      </c>
      <c r="Q9" s="67"/>
      <c r="R9" s="84">
        <v>6369537</v>
      </c>
      <c r="S9" s="67"/>
      <c r="T9" s="84">
        <v>0</v>
      </c>
      <c r="U9" s="67"/>
      <c r="V9" s="84">
        <v>0</v>
      </c>
      <c r="W9" s="67"/>
      <c r="X9" s="84">
        <v>0</v>
      </c>
      <c r="Y9" s="67"/>
      <c r="Z9" s="84">
        <v>0</v>
      </c>
      <c r="AA9" s="67"/>
      <c r="AB9" s="26">
        <v>0</v>
      </c>
      <c r="AD9" s="30"/>
    </row>
    <row r="10" spans="1:30" ht="21.75" customHeight="1">
      <c r="A10" s="93" t="s">
        <v>20</v>
      </c>
      <c r="B10" s="93"/>
      <c r="C10" s="93"/>
      <c r="D10" s="7"/>
      <c r="E10" s="94">
        <v>200</v>
      </c>
      <c r="F10" s="94"/>
      <c r="G10" s="67"/>
      <c r="H10" s="71">
        <v>1417963</v>
      </c>
      <c r="I10" s="67"/>
      <c r="J10" s="71">
        <v>1095443.1000000001</v>
      </c>
      <c r="K10" s="67"/>
      <c r="L10" s="71">
        <v>0</v>
      </c>
      <c r="M10" s="67"/>
      <c r="N10" s="71">
        <v>0</v>
      </c>
      <c r="O10" s="67"/>
      <c r="P10" s="71">
        <v>-200</v>
      </c>
      <c r="Q10" s="67"/>
      <c r="R10" s="71">
        <v>1244552</v>
      </c>
      <c r="S10" s="67"/>
      <c r="T10" s="71">
        <v>0</v>
      </c>
      <c r="U10" s="67"/>
      <c r="V10" s="71">
        <v>0</v>
      </c>
      <c r="W10" s="67"/>
      <c r="X10" s="71">
        <v>0</v>
      </c>
      <c r="Y10" s="67"/>
      <c r="Z10" s="71">
        <v>0</v>
      </c>
      <c r="AA10" s="67"/>
      <c r="AB10" s="26">
        <v>0</v>
      </c>
      <c r="AD10" s="30"/>
    </row>
    <row r="11" spans="1:30" ht="21.75" customHeight="1">
      <c r="A11" s="93" t="s">
        <v>23</v>
      </c>
      <c r="B11" s="93"/>
      <c r="C11" s="93"/>
      <c r="D11" s="7"/>
      <c r="E11" s="94">
        <v>246000</v>
      </c>
      <c r="F11" s="94"/>
      <c r="G11" s="67"/>
      <c r="H11" s="71">
        <v>1850680154</v>
      </c>
      <c r="I11" s="67"/>
      <c r="J11" s="71">
        <v>1912273866</v>
      </c>
      <c r="K11" s="67"/>
      <c r="L11" s="71">
        <v>0</v>
      </c>
      <c r="M11" s="67"/>
      <c r="N11" s="71">
        <v>0</v>
      </c>
      <c r="O11" s="67"/>
      <c r="P11" s="71">
        <v>-246000</v>
      </c>
      <c r="Q11" s="67"/>
      <c r="R11" s="71">
        <v>2041689239</v>
      </c>
      <c r="S11" s="67"/>
      <c r="T11" s="71">
        <v>0</v>
      </c>
      <c r="U11" s="67"/>
      <c r="V11" s="71">
        <v>0</v>
      </c>
      <c r="W11" s="67"/>
      <c r="X11" s="71">
        <v>0</v>
      </c>
      <c r="Y11" s="67"/>
      <c r="Z11" s="71">
        <v>0</v>
      </c>
      <c r="AA11" s="67"/>
      <c r="AB11" s="26">
        <v>0</v>
      </c>
      <c r="AD11" s="30"/>
    </row>
    <row r="12" spans="1:30" ht="21.75" customHeight="1">
      <c r="A12" s="93" t="s">
        <v>24</v>
      </c>
      <c r="B12" s="93"/>
      <c r="C12" s="93"/>
      <c r="D12" s="7"/>
      <c r="E12" s="94">
        <v>262260</v>
      </c>
      <c r="F12" s="94"/>
      <c r="G12" s="67"/>
      <c r="H12" s="71">
        <v>631513088</v>
      </c>
      <c r="I12" s="67"/>
      <c r="J12" s="71">
        <v>407212701.78600001</v>
      </c>
      <c r="K12" s="67"/>
      <c r="L12" s="71">
        <v>42773867</v>
      </c>
      <c r="M12" s="67"/>
      <c r="N12" s="71">
        <v>71586418941</v>
      </c>
      <c r="O12" s="67"/>
      <c r="P12" s="71">
        <v>-262260</v>
      </c>
      <c r="Q12" s="67"/>
      <c r="R12" s="71">
        <v>387138843</v>
      </c>
      <c r="S12" s="67"/>
      <c r="T12" s="71">
        <v>42773867</v>
      </c>
      <c r="U12" s="67"/>
      <c r="V12" s="71">
        <v>1708</v>
      </c>
      <c r="W12" s="67"/>
      <c r="X12" s="71">
        <v>71586418941</v>
      </c>
      <c r="Y12" s="67"/>
      <c r="Z12" s="71">
        <v>72623071135.2258</v>
      </c>
      <c r="AA12" s="67"/>
      <c r="AB12" s="26">
        <v>1.6970548133560959</v>
      </c>
      <c r="AD12" s="30"/>
    </row>
    <row r="13" spans="1:30" ht="21.75" customHeight="1">
      <c r="A13" s="93" t="s">
        <v>25</v>
      </c>
      <c r="B13" s="93"/>
      <c r="C13" s="93"/>
      <c r="D13" s="7"/>
      <c r="E13" s="94">
        <v>1261494125</v>
      </c>
      <c r="F13" s="94"/>
      <c r="G13" s="67"/>
      <c r="H13" s="71">
        <v>469098531349</v>
      </c>
      <c r="I13" s="67"/>
      <c r="J13" s="71">
        <v>634518046887.86304</v>
      </c>
      <c r="K13" s="67"/>
      <c r="L13" s="71">
        <v>919500000</v>
      </c>
      <c r="M13" s="67"/>
      <c r="N13" s="71">
        <v>605114969005</v>
      </c>
      <c r="O13" s="67"/>
      <c r="P13" s="71">
        <v>-946397658</v>
      </c>
      <c r="Q13" s="67"/>
      <c r="R13" s="71">
        <v>12</v>
      </c>
      <c r="S13" s="67"/>
      <c r="T13" s="71">
        <v>1234596467</v>
      </c>
      <c r="U13" s="67"/>
      <c r="V13" s="71">
        <v>602</v>
      </c>
      <c r="W13" s="67"/>
      <c r="X13" s="71">
        <v>710694756154</v>
      </c>
      <c r="Y13" s="67"/>
      <c r="Z13" s="71">
        <v>738804872048.85303</v>
      </c>
      <c r="AA13" s="67"/>
      <c r="AB13" s="26">
        <v>17.26438092802287</v>
      </c>
      <c r="AD13" s="30"/>
    </row>
    <row r="14" spans="1:30" ht="21.75" customHeight="1">
      <c r="A14" s="93" t="s">
        <v>26</v>
      </c>
      <c r="B14" s="93"/>
      <c r="C14" s="93"/>
      <c r="D14" s="7"/>
      <c r="E14" s="94">
        <v>1760000</v>
      </c>
      <c r="F14" s="94"/>
      <c r="G14" s="67"/>
      <c r="H14" s="71">
        <v>3933648512</v>
      </c>
      <c r="I14" s="67"/>
      <c r="J14" s="71">
        <v>5133115152</v>
      </c>
      <c r="K14" s="67"/>
      <c r="L14" s="71">
        <v>0</v>
      </c>
      <c r="M14" s="67"/>
      <c r="N14" s="71">
        <v>0</v>
      </c>
      <c r="O14" s="67"/>
      <c r="P14" s="71">
        <v>0</v>
      </c>
      <c r="Q14" s="67"/>
      <c r="R14" s="71">
        <v>0</v>
      </c>
      <c r="S14" s="67"/>
      <c r="T14" s="71">
        <v>1760000</v>
      </c>
      <c r="U14" s="67"/>
      <c r="V14" s="71">
        <v>3494</v>
      </c>
      <c r="W14" s="67"/>
      <c r="X14" s="71">
        <v>3933648512</v>
      </c>
      <c r="Y14" s="67"/>
      <c r="Z14" s="71">
        <v>6112850832</v>
      </c>
      <c r="AA14" s="67"/>
      <c r="AB14" s="26">
        <v>0.14284500456414306</v>
      </c>
      <c r="AD14" s="30"/>
    </row>
    <row r="15" spans="1:30" ht="21.75" customHeight="1">
      <c r="A15" s="93" t="s">
        <v>27</v>
      </c>
      <c r="B15" s="93"/>
      <c r="C15" s="93"/>
      <c r="D15" s="7"/>
      <c r="E15" s="94">
        <v>760219740</v>
      </c>
      <c r="F15" s="94"/>
      <c r="G15" s="67"/>
      <c r="H15" s="71">
        <v>400690776724</v>
      </c>
      <c r="I15" s="67"/>
      <c r="J15" s="71">
        <v>474577359639.51599</v>
      </c>
      <c r="K15" s="67"/>
      <c r="L15" s="71">
        <v>217230776</v>
      </c>
      <c r="M15" s="67"/>
      <c r="N15" s="71">
        <v>137054141011</v>
      </c>
      <c r="O15" s="67"/>
      <c r="P15" s="71">
        <v>-620567298</v>
      </c>
      <c r="Q15" s="67"/>
      <c r="R15" s="71">
        <v>0</v>
      </c>
      <c r="S15" s="67"/>
      <c r="T15" s="71">
        <v>356883218</v>
      </c>
      <c r="U15" s="67"/>
      <c r="V15" s="71">
        <v>575</v>
      </c>
      <c r="W15" s="67"/>
      <c r="X15" s="71">
        <v>210035067365</v>
      </c>
      <c r="Y15" s="67"/>
      <c r="Z15" s="71">
        <v>203986863640.418</v>
      </c>
      <c r="AA15" s="67"/>
      <c r="AB15" s="26">
        <v>4.7667619034975228</v>
      </c>
      <c r="AD15" s="30"/>
    </row>
    <row r="16" spans="1:30" ht="21.75" customHeight="1">
      <c r="A16" s="93" t="s">
        <v>28</v>
      </c>
      <c r="B16" s="93"/>
      <c r="C16" s="93"/>
      <c r="D16" s="7"/>
      <c r="E16" s="94">
        <v>339833499</v>
      </c>
      <c r="F16" s="94"/>
      <c r="G16" s="67"/>
      <c r="H16" s="71">
        <v>202763002136</v>
      </c>
      <c r="I16" s="67"/>
      <c r="J16" s="71">
        <v>215185918926.76501</v>
      </c>
      <c r="K16" s="67"/>
      <c r="L16" s="71">
        <v>478400000</v>
      </c>
      <c r="M16" s="67"/>
      <c r="N16" s="71">
        <v>335483397354</v>
      </c>
      <c r="O16" s="67"/>
      <c r="P16" s="71">
        <v>0</v>
      </c>
      <c r="Q16" s="67"/>
      <c r="R16" s="71">
        <v>0</v>
      </c>
      <c r="S16" s="67"/>
      <c r="T16" s="71">
        <v>818233499</v>
      </c>
      <c r="U16" s="67"/>
      <c r="V16" s="71">
        <v>662</v>
      </c>
      <c r="W16" s="67"/>
      <c r="X16" s="71">
        <v>538246399490</v>
      </c>
      <c r="Y16" s="67"/>
      <c r="Z16" s="71">
        <v>538447636408.789</v>
      </c>
      <c r="AA16" s="67"/>
      <c r="AB16" s="26">
        <v>12.582436116014406</v>
      </c>
      <c r="AD16" s="30"/>
    </row>
    <row r="17" spans="1:30" ht="21.75" customHeight="1">
      <c r="A17" s="93" t="s">
        <v>29</v>
      </c>
      <c r="B17" s="93"/>
      <c r="C17" s="93"/>
      <c r="D17" s="7"/>
      <c r="E17" s="94">
        <v>81200000</v>
      </c>
      <c r="F17" s="94"/>
      <c r="G17" s="67"/>
      <c r="H17" s="71">
        <v>159790784216</v>
      </c>
      <c r="I17" s="67"/>
      <c r="J17" s="71">
        <v>234966779460</v>
      </c>
      <c r="K17" s="67"/>
      <c r="L17" s="71">
        <v>0</v>
      </c>
      <c r="M17" s="67"/>
      <c r="N17" s="71">
        <v>0</v>
      </c>
      <c r="O17" s="67"/>
      <c r="P17" s="71">
        <v>0</v>
      </c>
      <c r="Q17" s="67"/>
      <c r="R17" s="71">
        <v>0</v>
      </c>
      <c r="S17" s="67"/>
      <c r="T17" s="71">
        <v>81200000</v>
      </c>
      <c r="U17" s="67"/>
      <c r="V17" s="71">
        <v>2587</v>
      </c>
      <c r="W17" s="67"/>
      <c r="X17" s="71">
        <v>159790784216</v>
      </c>
      <c r="Y17" s="67"/>
      <c r="Z17" s="71">
        <v>208814516820</v>
      </c>
      <c r="AA17" s="67"/>
      <c r="AB17" s="26">
        <v>4.8795744290153209</v>
      </c>
      <c r="AD17" s="30"/>
    </row>
    <row r="18" spans="1:30" ht="21.75" customHeight="1">
      <c r="A18" s="93" t="s">
        <v>30</v>
      </c>
      <c r="B18" s="93"/>
      <c r="C18" s="93"/>
      <c r="D18" s="7"/>
      <c r="E18" s="94">
        <v>285750</v>
      </c>
      <c r="F18" s="94"/>
      <c r="G18" s="67"/>
      <c r="H18" s="71">
        <v>12302260813</v>
      </c>
      <c r="I18" s="67"/>
      <c r="J18" s="71">
        <v>15253473588.75</v>
      </c>
      <c r="K18" s="67"/>
      <c r="L18" s="71">
        <v>0</v>
      </c>
      <c r="M18" s="67"/>
      <c r="N18" s="71">
        <v>0</v>
      </c>
      <c r="O18" s="67"/>
      <c r="P18" s="71">
        <v>-285750</v>
      </c>
      <c r="Q18" s="67"/>
      <c r="R18" s="71">
        <v>15594370856</v>
      </c>
      <c r="S18" s="67"/>
      <c r="T18" s="71">
        <v>0</v>
      </c>
      <c r="U18" s="67"/>
      <c r="V18" s="71">
        <v>0</v>
      </c>
      <c r="W18" s="67"/>
      <c r="X18" s="71">
        <v>0</v>
      </c>
      <c r="Y18" s="67"/>
      <c r="Z18" s="71">
        <v>0</v>
      </c>
      <c r="AA18" s="67"/>
      <c r="AB18" s="26">
        <v>0</v>
      </c>
      <c r="AD18" s="30"/>
    </row>
    <row r="19" spans="1:30" ht="21.75" customHeight="1">
      <c r="A19" s="93" t="s">
        <v>31</v>
      </c>
      <c r="B19" s="93"/>
      <c r="C19" s="93"/>
      <c r="D19" s="7"/>
      <c r="E19" s="94">
        <v>1350000</v>
      </c>
      <c r="F19" s="94"/>
      <c r="G19" s="67"/>
      <c r="H19" s="71">
        <v>4446208492</v>
      </c>
      <c r="I19" s="67"/>
      <c r="J19" s="71">
        <v>4671388867.5</v>
      </c>
      <c r="K19" s="67"/>
      <c r="L19" s="71">
        <v>0</v>
      </c>
      <c r="M19" s="67"/>
      <c r="N19" s="71">
        <v>0</v>
      </c>
      <c r="O19" s="67"/>
      <c r="P19" s="71">
        <v>-1350000</v>
      </c>
      <c r="Q19" s="67"/>
      <c r="R19" s="71">
        <v>4925915424</v>
      </c>
      <c r="S19" s="67"/>
      <c r="T19" s="71">
        <v>0</v>
      </c>
      <c r="U19" s="67"/>
      <c r="V19" s="71">
        <v>0</v>
      </c>
      <c r="W19" s="67"/>
      <c r="X19" s="71">
        <v>0</v>
      </c>
      <c r="Y19" s="67"/>
      <c r="Z19" s="71">
        <v>0</v>
      </c>
      <c r="AA19" s="67"/>
      <c r="AB19" s="26">
        <v>0</v>
      </c>
      <c r="AD19" s="30"/>
    </row>
    <row r="20" spans="1:30" ht="21.75" customHeight="1">
      <c r="A20" s="93" t="s">
        <v>32</v>
      </c>
      <c r="B20" s="93"/>
      <c r="C20" s="93"/>
      <c r="D20" s="7"/>
      <c r="E20" s="94">
        <v>1497952000</v>
      </c>
      <c r="F20" s="94"/>
      <c r="G20" s="67"/>
      <c r="H20" s="71">
        <v>726670839825</v>
      </c>
      <c r="I20" s="67"/>
      <c r="J20" s="71">
        <v>756431906284.80005</v>
      </c>
      <c r="K20" s="67"/>
      <c r="L20" s="71">
        <v>300000000</v>
      </c>
      <c r="M20" s="67"/>
      <c r="N20" s="71">
        <v>159541601822</v>
      </c>
      <c r="O20" s="67"/>
      <c r="P20" s="71">
        <v>-696694000</v>
      </c>
      <c r="Q20" s="67"/>
      <c r="R20" s="71">
        <v>0</v>
      </c>
      <c r="S20" s="67"/>
      <c r="T20" s="71">
        <v>1101258000</v>
      </c>
      <c r="U20" s="67"/>
      <c r="V20" s="71">
        <v>497</v>
      </c>
      <c r="W20" s="67"/>
      <c r="X20" s="71">
        <v>542811232483</v>
      </c>
      <c r="Y20" s="67"/>
      <c r="Z20" s="71">
        <v>544068640905.29999</v>
      </c>
      <c r="AA20" s="67"/>
      <c r="AB20" s="26">
        <v>12.713787662948272</v>
      </c>
      <c r="AD20" s="30"/>
    </row>
    <row r="21" spans="1:30" ht="21.75" customHeight="1">
      <c r="A21" s="93" t="s">
        <v>33</v>
      </c>
      <c r="B21" s="93"/>
      <c r="C21" s="93"/>
      <c r="D21" s="7"/>
      <c r="E21" s="94">
        <v>308431894</v>
      </c>
      <c r="F21" s="94"/>
      <c r="G21" s="67"/>
      <c r="H21" s="71">
        <v>97316148852</v>
      </c>
      <c r="I21" s="67"/>
      <c r="J21" s="71">
        <v>109148433826.129</v>
      </c>
      <c r="K21" s="67"/>
      <c r="L21" s="71">
        <v>302800000</v>
      </c>
      <c r="M21" s="67"/>
      <c r="N21" s="71">
        <v>176260719207</v>
      </c>
      <c r="O21" s="67"/>
      <c r="P21" s="71">
        <v>-12650941</v>
      </c>
      <c r="Q21" s="67"/>
      <c r="R21" s="71">
        <v>0</v>
      </c>
      <c r="S21" s="67"/>
      <c r="T21" s="71">
        <v>598580953</v>
      </c>
      <c r="U21" s="67"/>
      <c r="V21" s="71">
        <v>542</v>
      </c>
      <c r="W21" s="67"/>
      <c r="X21" s="71">
        <v>267914533380</v>
      </c>
      <c r="Y21" s="67"/>
      <c r="Z21" s="71">
        <v>322500512810.66998</v>
      </c>
      <c r="AA21" s="67"/>
      <c r="AB21" s="26">
        <v>7.5361870411135579</v>
      </c>
      <c r="AD21" s="30"/>
    </row>
    <row r="22" spans="1:30" ht="21.75" customHeight="1">
      <c r="A22" s="93" t="s">
        <v>34</v>
      </c>
      <c r="B22" s="93"/>
      <c r="C22" s="93"/>
      <c r="D22" s="7"/>
      <c r="E22" s="94">
        <v>6500000</v>
      </c>
      <c r="F22" s="94"/>
      <c r="G22" s="67"/>
      <c r="H22" s="71">
        <v>7696482066</v>
      </c>
      <c r="I22" s="67"/>
      <c r="J22" s="71">
        <v>8981241750</v>
      </c>
      <c r="K22" s="67"/>
      <c r="L22" s="71">
        <v>0</v>
      </c>
      <c r="M22" s="67"/>
      <c r="N22" s="71">
        <v>0</v>
      </c>
      <c r="O22" s="67"/>
      <c r="P22" s="71">
        <v>-3250000</v>
      </c>
      <c r="Q22" s="67"/>
      <c r="R22" s="71">
        <v>4608933480</v>
      </c>
      <c r="S22" s="67"/>
      <c r="T22" s="71">
        <v>3250000</v>
      </c>
      <c r="U22" s="67"/>
      <c r="V22" s="71">
        <v>1358</v>
      </c>
      <c r="W22" s="67"/>
      <c r="X22" s="71">
        <v>3848241032</v>
      </c>
      <c r="Y22" s="67"/>
      <c r="Z22" s="71">
        <v>4387239675</v>
      </c>
      <c r="AA22" s="67"/>
      <c r="AB22" s="26">
        <v>0.10252094949196111</v>
      </c>
      <c r="AD22" s="30"/>
    </row>
    <row r="23" spans="1:30" ht="21.75" customHeight="1">
      <c r="A23" s="93" t="s">
        <v>35</v>
      </c>
      <c r="B23" s="93"/>
      <c r="C23" s="93"/>
      <c r="D23" s="7"/>
      <c r="E23" s="94">
        <v>182686062</v>
      </c>
      <c r="F23" s="94"/>
      <c r="G23" s="67"/>
      <c r="H23" s="71">
        <v>212277349959</v>
      </c>
      <c r="I23" s="67"/>
      <c r="J23" s="71">
        <v>279117785854.10101</v>
      </c>
      <c r="K23" s="67"/>
      <c r="L23" s="71">
        <v>0</v>
      </c>
      <c r="M23" s="67"/>
      <c r="N23" s="71">
        <v>0</v>
      </c>
      <c r="O23" s="67"/>
      <c r="P23" s="71">
        <v>-48022000</v>
      </c>
      <c r="Q23" s="67"/>
      <c r="R23" s="71">
        <v>0</v>
      </c>
      <c r="S23" s="67"/>
      <c r="T23" s="71">
        <v>134664062</v>
      </c>
      <c r="U23" s="67"/>
      <c r="V23" s="71">
        <v>1644</v>
      </c>
      <c r="W23" s="67"/>
      <c r="X23" s="71">
        <v>156476799068</v>
      </c>
      <c r="Y23" s="67"/>
      <c r="Z23" s="71">
        <v>220070461006.328</v>
      </c>
      <c r="AA23" s="67"/>
      <c r="AB23" s="26">
        <v>5.1426031602666775</v>
      </c>
      <c r="AD23" s="30"/>
    </row>
    <row r="24" spans="1:30" ht="21.75" customHeight="1">
      <c r="A24" s="93" t="s">
        <v>36</v>
      </c>
      <c r="B24" s="93"/>
      <c r="C24" s="93"/>
      <c r="D24" s="7"/>
      <c r="E24" s="94">
        <v>206882</v>
      </c>
      <c r="F24" s="94"/>
      <c r="G24" s="67"/>
      <c r="H24" s="71">
        <v>839477926</v>
      </c>
      <c r="I24" s="67"/>
      <c r="J24" s="71">
        <v>1007073202.1337</v>
      </c>
      <c r="K24" s="67"/>
      <c r="L24" s="71">
        <v>0</v>
      </c>
      <c r="M24" s="67"/>
      <c r="N24" s="71">
        <v>0</v>
      </c>
      <c r="O24" s="67"/>
      <c r="P24" s="71">
        <v>0</v>
      </c>
      <c r="Q24" s="67"/>
      <c r="R24" s="71">
        <v>0</v>
      </c>
      <c r="S24" s="67"/>
      <c r="T24" s="71">
        <v>206882</v>
      </c>
      <c r="U24" s="67"/>
      <c r="V24" s="71">
        <v>6300</v>
      </c>
      <c r="W24" s="67"/>
      <c r="X24" s="71">
        <v>839477926</v>
      </c>
      <c r="Y24" s="67"/>
      <c r="Z24" s="71">
        <v>1295601628.23</v>
      </c>
      <c r="AA24" s="67"/>
      <c r="AB24" s="26">
        <v>3.0275598993681697E-2</v>
      </c>
      <c r="AD24" s="30"/>
    </row>
    <row r="25" spans="1:30" ht="21.75" customHeight="1">
      <c r="A25" s="93" t="s">
        <v>37</v>
      </c>
      <c r="B25" s="93"/>
      <c r="C25" s="93"/>
      <c r="D25" s="7"/>
      <c r="E25" s="94">
        <v>1619432</v>
      </c>
      <c r="F25" s="94"/>
      <c r="G25" s="67"/>
      <c r="H25" s="71">
        <v>7138755051</v>
      </c>
      <c r="I25" s="67"/>
      <c r="J25" s="71">
        <v>5819413912.2539997</v>
      </c>
      <c r="K25" s="67"/>
      <c r="L25" s="71">
        <v>0</v>
      </c>
      <c r="M25" s="67"/>
      <c r="N25" s="71">
        <v>0</v>
      </c>
      <c r="O25" s="67"/>
      <c r="P25" s="71">
        <v>-1619432</v>
      </c>
      <c r="Q25" s="67"/>
      <c r="R25" s="71">
        <v>5267051587</v>
      </c>
      <c r="S25" s="67"/>
      <c r="T25" s="71">
        <v>0</v>
      </c>
      <c r="U25" s="67"/>
      <c r="V25" s="71">
        <v>0</v>
      </c>
      <c r="W25" s="67"/>
      <c r="X25" s="71">
        <v>0</v>
      </c>
      <c r="Y25" s="67"/>
      <c r="Z25" s="71">
        <v>0</v>
      </c>
      <c r="AA25" s="67"/>
      <c r="AB25" s="26">
        <v>0</v>
      </c>
      <c r="AD25" s="30"/>
    </row>
    <row r="26" spans="1:30" ht="21.75" customHeight="1">
      <c r="A26" s="93" t="s">
        <v>38</v>
      </c>
      <c r="B26" s="93"/>
      <c r="C26" s="93"/>
      <c r="D26" s="7"/>
      <c r="E26" s="94">
        <v>251000</v>
      </c>
      <c r="F26" s="94"/>
      <c r="G26" s="67"/>
      <c r="H26" s="71">
        <v>1784572312</v>
      </c>
      <c r="I26" s="67"/>
      <c r="J26" s="71">
        <v>1906230042</v>
      </c>
      <c r="K26" s="67"/>
      <c r="L26" s="71">
        <v>0</v>
      </c>
      <c r="M26" s="67"/>
      <c r="N26" s="71">
        <v>0</v>
      </c>
      <c r="O26" s="67"/>
      <c r="P26" s="71">
        <v>-251000</v>
      </c>
      <c r="Q26" s="67"/>
      <c r="R26" s="71">
        <v>1951180497</v>
      </c>
      <c r="S26" s="67"/>
      <c r="T26" s="71">
        <v>0</v>
      </c>
      <c r="U26" s="67"/>
      <c r="V26" s="71">
        <v>0</v>
      </c>
      <c r="W26" s="67"/>
      <c r="X26" s="71">
        <v>0</v>
      </c>
      <c r="Y26" s="67"/>
      <c r="Z26" s="71">
        <v>0</v>
      </c>
      <c r="AA26" s="67"/>
      <c r="AB26" s="26">
        <v>0</v>
      </c>
      <c r="AD26" s="30"/>
    </row>
    <row r="27" spans="1:30" ht="21.75" customHeight="1">
      <c r="A27" s="93" t="s">
        <v>39</v>
      </c>
      <c r="B27" s="93"/>
      <c r="C27" s="93"/>
      <c r="D27" s="7"/>
      <c r="E27" s="94">
        <v>386</v>
      </c>
      <c r="F27" s="94"/>
      <c r="G27" s="67"/>
      <c r="H27" s="71">
        <v>1065552</v>
      </c>
      <c r="I27" s="67"/>
      <c r="J27" s="71">
        <v>1773092.9493</v>
      </c>
      <c r="K27" s="67"/>
      <c r="L27" s="71">
        <v>0</v>
      </c>
      <c r="M27" s="67"/>
      <c r="N27" s="71">
        <v>0</v>
      </c>
      <c r="O27" s="67"/>
      <c r="P27" s="71">
        <v>-386</v>
      </c>
      <c r="Q27" s="67"/>
      <c r="R27" s="71">
        <v>1951135</v>
      </c>
      <c r="S27" s="67"/>
      <c r="T27" s="71">
        <v>0</v>
      </c>
      <c r="U27" s="67"/>
      <c r="V27" s="71">
        <v>0</v>
      </c>
      <c r="W27" s="67"/>
      <c r="X27" s="71">
        <v>0</v>
      </c>
      <c r="Y27" s="67"/>
      <c r="Z27" s="71">
        <v>0</v>
      </c>
      <c r="AA27" s="67"/>
      <c r="AB27" s="26">
        <v>0</v>
      </c>
      <c r="AD27" s="30"/>
    </row>
    <row r="28" spans="1:30" ht="21.75" customHeight="1">
      <c r="A28" s="93" t="s">
        <v>40</v>
      </c>
      <c r="B28" s="93"/>
      <c r="C28" s="93"/>
      <c r="D28" s="7"/>
      <c r="E28" s="94">
        <v>2679999</v>
      </c>
      <c r="F28" s="94"/>
      <c r="G28" s="67"/>
      <c r="H28" s="71">
        <v>11663571650</v>
      </c>
      <c r="I28" s="67"/>
      <c r="J28" s="71">
        <v>12521049127.965</v>
      </c>
      <c r="K28" s="67"/>
      <c r="L28" s="71">
        <v>0</v>
      </c>
      <c r="M28" s="67"/>
      <c r="N28" s="71">
        <v>0</v>
      </c>
      <c r="O28" s="67"/>
      <c r="P28" s="71">
        <v>-2679999</v>
      </c>
      <c r="Q28" s="67"/>
      <c r="R28" s="71">
        <v>13024312686</v>
      </c>
      <c r="S28" s="67"/>
      <c r="T28" s="71">
        <v>0</v>
      </c>
      <c r="U28" s="67"/>
      <c r="V28" s="71">
        <v>0</v>
      </c>
      <c r="W28" s="67"/>
      <c r="X28" s="71">
        <v>0</v>
      </c>
      <c r="Y28" s="67"/>
      <c r="Z28" s="71">
        <v>0</v>
      </c>
      <c r="AA28" s="67"/>
      <c r="AB28" s="26">
        <v>0</v>
      </c>
      <c r="AD28" s="30"/>
    </row>
    <row r="29" spans="1:30" ht="21.75" customHeight="1">
      <c r="A29" s="93" t="s">
        <v>41</v>
      </c>
      <c r="B29" s="93"/>
      <c r="C29" s="93"/>
      <c r="D29" s="7"/>
      <c r="E29" s="94">
        <v>1803961</v>
      </c>
      <c r="F29" s="94"/>
      <c r="G29" s="67"/>
      <c r="H29" s="71">
        <v>7355896145</v>
      </c>
      <c r="I29" s="67"/>
      <c r="J29" s="71">
        <v>7802332556.8495502</v>
      </c>
      <c r="K29" s="67"/>
      <c r="L29" s="71">
        <v>0</v>
      </c>
      <c r="M29" s="67"/>
      <c r="N29" s="71">
        <v>0</v>
      </c>
      <c r="O29" s="67"/>
      <c r="P29" s="71">
        <v>-1803961</v>
      </c>
      <c r="Q29" s="67"/>
      <c r="R29" s="71">
        <v>8034233801</v>
      </c>
      <c r="S29" s="67"/>
      <c r="T29" s="71">
        <v>0</v>
      </c>
      <c r="U29" s="67"/>
      <c r="V29" s="71">
        <v>0</v>
      </c>
      <c r="W29" s="67"/>
      <c r="X29" s="71">
        <v>0</v>
      </c>
      <c r="Y29" s="67"/>
      <c r="Z29" s="71">
        <v>0</v>
      </c>
      <c r="AA29" s="67"/>
      <c r="AB29" s="26">
        <v>0</v>
      </c>
      <c r="AD29" s="30"/>
    </row>
    <row r="30" spans="1:30" ht="21.75" customHeight="1">
      <c r="A30" s="93" t="s">
        <v>42</v>
      </c>
      <c r="B30" s="93"/>
      <c r="C30" s="93"/>
      <c r="D30" s="7"/>
      <c r="E30" s="94">
        <v>10600000</v>
      </c>
      <c r="F30" s="94"/>
      <c r="G30" s="67"/>
      <c r="H30" s="71">
        <v>45445079374</v>
      </c>
      <c r="I30" s="67"/>
      <c r="J30" s="71">
        <v>41526041130</v>
      </c>
      <c r="K30" s="67"/>
      <c r="L30" s="71">
        <v>0</v>
      </c>
      <c r="M30" s="67"/>
      <c r="N30" s="71">
        <v>0</v>
      </c>
      <c r="O30" s="67"/>
      <c r="P30" s="71">
        <v>-10600000</v>
      </c>
      <c r="Q30" s="67"/>
      <c r="R30" s="71">
        <v>40724577384</v>
      </c>
      <c r="S30" s="67"/>
      <c r="T30" s="71">
        <v>0</v>
      </c>
      <c r="U30" s="67"/>
      <c r="V30" s="71">
        <v>0</v>
      </c>
      <c r="W30" s="67"/>
      <c r="X30" s="71">
        <v>0</v>
      </c>
      <c r="Y30" s="67"/>
      <c r="Z30" s="71">
        <v>0</v>
      </c>
      <c r="AA30" s="67"/>
      <c r="AB30" s="26">
        <v>0</v>
      </c>
      <c r="AD30" s="30"/>
    </row>
    <row r="31" spans="1:30" ht="21.75" customHeight="1">
      <c r="A31" s="93" t="s">
        <v>43</v>
      </c>
      <c r="B31" s="93"/>
      <c r="C31" s="93"/>
      <c r="D31" s="7"/>
      <c r="E31" s="94">
        <v>24800000</v>
      </c>
      <c r="F31" s="94"/>
      <c r="G31" s="67"/>
      <c r="H31" s="71">
        <v>133371400613</v>
      </c>
      <c r="I31" s="67"/>
      <c r="J31" s="71">
        <v>143970249600</v>
      </c>
      <c r="K31" s="67"/>
      <c r="L31" s="71">
        <v>16000000</v>
      </c>
      <c r="M31" s="67"/>
      <c r="N31" s="71">
        <v>95088159493</v>
      </c>
      <c r="O31" s="67"/>
      <c r="P31" s="71">
        <v>-1064000</v>
      </c>
      <c r="Q31" s="67"/>
      <c r="R31" s="71">
        <v>0</v>
      </c>
      <c r="S31" s="67"/>
      <c r="T31" s="71">
        <v>39736000</v>
      </c>
      <c r="U31" s="67"/>
      <c r="V31" s="71">
        <v>5760</v>
      </c>
      <c r="W31" s="67"/>
      <c r="X31" s="71">
        <v>222737496790</v>
      </c>
      <c r="Y31" s="67"/>
      <c r="Z31" s="71">
        <v>227517527808</v>
      </c>
      <c r="AA31" s="67"/>
      <c r="AB31" s="26">
        <v>5.3166261031635633</v>
      </c>
      <c r="AD31" s="30"/>
    </row>
    <row r="32" spans="1:30" ht="21.75" customHeight="1">
      <c r="A32" s="93" t="s">
        <v>44</v>
      </c>
      <c r="B32" s="93"/>
      <c r="C32" s="93"/>
      <c r="D32" s="7"/>
      <c r="E32" s="94">
        <v>800000</v>
      </c>
      <c r="F32" s="94"/>
      <c r="G32" s="67"/>
      <c r="H32" s="71">
        <v>11530660341</v>
      </c>
      <c r="I32" s="67"/>
      <c r="J32" s="71">
        <v>11300360400</v>
      </c>
      <c r="K32" s="67"/>
      <c r="L32" s="71">
        <v>0</v>
      </c>
      <c r="M32" s="67"/>
      <c r="N32" s="71">
        <v>0</v>
      </c>
      <c r="O32" s="67"/>
      <c r="P32" s="71">
        <v>-800000</v>
      </c>
      <c r="Q32" s="67"/>
      <c r="R32" s="71">
        <v>13685113577</v>
      </c>
      <c r="S32" s="67"/>
      <c r="T32" s="71">
        <v>0</v>
      </c>
      <c r="U32" s="67"/>
      <c r="V32" s="71">
        <v>0</v>
      </c>
      <c r="W32" s="67"/>
      <c r="X32" s="71">
        <v>0</v>
      </c>
      <c r="Y32" s="67"/>
      <c r="Z32" s="71">
        <v>0</v>
      </c>
      <c r="AA32" s="67"/>
      <c r="AB32" s="26">
        <v>0</v>
      </c>
      <c r="AD32" s="30"/>
    </row>
    <row r="33" spans="1:30" ht="21.75" customHeight="1">
      <c r="A33" s="93" t="s">
        <v>45</v>
      </c>
      <c r="B33" s="93"/>
      <c r="C33" s="93"/>
      <c r="D33" s="7"/>
      <c r="E33" s="94">
        <v>123</v>
      </c>
      <c r="F33" s="94"/>
      <c r="G33" s="67"/>
      <c r="H33" s="71">
        <v>1662161</v>
      </c>
      <c r="I33" s="67"/>
      <c r="J33" s="71">
        <v>3490744.6825000001</v>
      </c>
      <c r="K33" s="67"/>
      <c r="L33" s="71">
        <v>0</v>
      </c>
      <c r="M33" s="67"/>
      <c r="N33" s="71">
        <v>0</v>
      </c>
      <c r="O33" s="67"/>
      <c r="P33" s="71">
        <v>-123</v>
      </c>
      <c r="Q33" s="67"/>
      <c r="R33" s="71">
        <v>4284278</v>
      </c>
      <c r="S33" s="67"/>
      <c r="T33" s="71">
        <v>0</v>
      </c>
      <c r="U33" s="67"/>
      <c r="V33" s="71">
        <v>0</v>
      </c>
      <c r="W33" s="67"/>
      <c r="X33" s="71">
        <v>0</v>
      </c>
      <c r="Y33" s="67"/>
      <c r="Z33" s="71">
        <v>0</v>
      </c>
      <c r="AA33" s="67"/>
      <c r="AB33" s="26">
        <v>0</v>
      </c>
      <c r="AD33" s="30"/>
    </row>
    <row r="34" spans="1:30" ht="21.75" customHeight="1">
      <c r="A34" s="93" t="s">
        <v>47</v>
      </c>
      <c r="B34" s="93"/>
      <c r="C34" s="93"/>
      <c r="D34" s="7"/>
      <c r="E34" s="94">
        <v>0</v>
      </c>
      <c r="F34" s="94"/>
      <c r="G34" s="67"/>
      <c r="H34" s="71">
        <v>0</v>
      </c>
      <c r="I34" s="67"/>
      <c r="J34" s="71">
        <v>0</v>
      </c>
      <c r="K34" s="67"/>
      <c r="L34" s="71">
        <v>322080723</v>
      </c>
      <c r="M34" s="67"/>
      <c r="N34" s="71">
        <v>230644339025</v>
      </c>
      <c r="O34" s="67"/>
      <c r="P34" s="71">
        <v>0</v>
      </c>
      <c r="Q34" s="67"/>
      <c r="R34" s="71">
        <v>0</v>
      </c>
      <c r="S34" s="67"/>
      <c r="T34" s="71">
        <v>322080723</v>
      </c>
      <c r="U34" s="67"/>
      <c r="V34" s="71">
        <v>692</v>
      </c>
      <c r="W34" s="67"/>
      <c r="X34" s="71">
        <v>230644339025</v>
      </c>
      <c r="Y34" s="67"/>
      <c r="Z34" s="71">
        <v>221553725142.12</v>
      </c>
      <c r="AA34" s="67"/>
      <c r="AB34" s="26">
        <v>5.1772640538611832</v>
      </c>
      <c r="AD34" s="30"/>
    </row>
    <row r="35" spans="1:30" ht="21.75" customHeight="1">
      <c r="A35" s="93" t="s">
        <v>50</v>
      </c>
      <c r="B35" s="93"/>
      <c r="C35" s="93"/>
      <c r="D35" s="7"/>
      <c r="E35" s="94">
        <v>0</v>
      </c>
      <c r="F35" s="94"/>
      <c r="G35" s="67"/>
      <c r="H35" s="71">
        <v>0</v>
      </c>
      <c r="I35" s="67"/>
      <c r="J35" s="71">
        <v>0</v>
      </c>
      <c r="K35" s="67"/>
      <c r="L35" s="71">
        <v>31600000</v>
      </c>
      <c r="M35" s="67"/>
      <c r="N35" s="71">
        <v>79199828796</v>
      </c>
      <c r="O35" s="67"/>
      <c r="P35" s="71">
        <v>0</v>
      </c>
      <c r="Q35" s="67"/>
      <c r="R35" s="71">
        <v>0</v>
      </c>
      <c r="S35" s="67"/>
      <c r="T35" s="71">
        <v>31600000</v>
      </c>
      <c r="U35" s="67"/>
      <c r="V35" s="71">
        <v>2280</v>
      </c>
      <c r="W35" s="67"/>
      <c r="X35" s="71">
        <v>79199828796</v>
      </c>
      <c r="Y35" s="67"/>
      <c r="Z35" s="71">
        <v>71619314400</v>
      </c>
      <c r="AA35" s="67"/>
      <c r="AB35" s="26">
        <v>1.6735990413496806</v>
      </c>
      <c r="AD35" s="30"/>
    </row>
    <row r="36" spans="1:30" ht="21.75" customHeight="1">
      <c r="A36" s="93" t="s">
        <v>21</v>
      </c>
      <c r="B36" s="93"/>
      <c r="C36" s="93"/>
      <c r="D36" s="7"/>
      <c r="E36" s="94">
        <v>3435000</v>
      </c>
      <c r="F36" s="94"/>
      <c r="G36" s="67"/>
      <c r="H36" s="71">
        <v>5501482265</v>
      </c>
      <c r="I36" s="67"/>
      <c r="J36" s="71">
        <v>18612905942.25</v>
      </c>
      <c r="K36" s="67"/>
      <c r="L36" s="71">
        <v>0</v>
      </c>
      <c r="M36" s="67"/>
      <c r="N36" s="71">
        <v>0</v>
      </c>
      <c r="O36" s="67"/>
      <c r="P36" s="71">
        <v>0</v>
      </c>
      <c r="Q36" s="67"/>
      <c r="R36" s="71">
        <v>0</v>
      </c>
      <c r="S36" s="67"/>
      <c r="T36" s="71">
        <v>3435000</v>
      </c>
      <c r="U36" s="67"/>
      <c r="V36" s="71">
        <v>4064</v>
      </c>
      <c r="W36" s="67"/>
      <c r="X36" s="71">
        <v>5501482265</v>
      </c>
      <c r="Y36" s="67"/>
      <c r="Z36" s="71">
        <v>13956245341.200001</v>
      </c>
      <c r="AA36" s="67"/>
      <c r="AB36" s="26">
        <v>0.32612932725691196</v>
      </c>
      <c r="AD36" s="30"/>
    </row>
    <row r="37" spans="1:30" ht="21.75" customHeight="1">
      <c r="A37" s="93" t="s">
        <v>22</v>
      </c>
      <c r="B37" s="93"/>
      <c r="C37" s="93"/>
      <c r="D37" s="7"/>
      <c r="E37" s="94">
        <v>1717000</v>
      </c>
      <c r="F37" s="94"/>
      <c r="G37" s="67"/>
      <c r="H37" s="71">
        <v>1710060213</v>
      </c>
      <c r="I37" s="67"/>
      <c r="J37" s="71">
        <v>3908602275.6824999</v>
      </c>
      <c r="K37" s="67"/>
      <c r="L37" s="71">
        <v>0</v>
      </c>
      <c r="M37" s="67"/>
      <c r="N37" s="71">
        <v>0</v>
      </c>
      <c r="O37" s="67"/>
      <c r="P37" s="71">
        <v>-1717000</v>
      </c>
      <c r="Q37" s="67"/>
      <c r="R37" s="71">
        <v>0</v>
      </c>
      <c r="S37" s="67"/>
      <c r="T37" s="71">
        <v>0</v>
      </c>
      <c r="U37" s="67"/>
      <c r="V37" s="71">
        <v>0</v>
      </c>
      <c r="W37" s="67"/>
      <c r="X37" s="71">
        <v>0</v>
      </c>
      <c r="Y37" s="67"/>
      <c r="Z37" s="71">
        <v>0</v>
      </c>
      <c r="AA37" s="67"/>
      <c r="AB37" s="26">
        <v>0</v>
      </c>
      <c r="AD37" s="30"/>
    </row>
    <row r="38" spans="1:30" ht="21.75" customHeight="1">
      <c r="A38" s="93" t="s">
        <v>46</v>
      </c>
      <c r="B38" s="93"/>
      <c r="C38" s="93"/>
      <c r="D38" s="7"/>
      <c r="E38" s="94">
        <v>0</v>
      </c>
      <c r="F38" s="94"/>
      <c r="G38" s="67"/>
      <c r="H38" s="71">
        <v>0</v>
      </c>
      <c r="I38" s="67"/>
      <c r="J38" s="71">
        <v>0</v>
      </c>
      <c r="K38" s="67"/>
      <c r="L38" s="71">
        <v>8802000</v>
      </c>
      <c r="M38" s="67"/>
      <c r="N38" s="71">
        <v>53627800</v>
      </c>
      <c r="O38" s="67"/>
      <c r="P38" s="71">
        <v>0</v>
      </c>
      <c r="Q38" s="67"/>
      <c r="R38" s="71">
        <v>0</v>
      </c>
      <c r="S38" s="67"/>
      <c r="T38" s="71">
        <v>8802000</v>
      </c>
      <c r="U38" s="67"/>
      <c r="V38" s="71">
        <v>4</v>
      </c>
      <c r="W38" s="67"/>
      <c r="X38" s="71">
        <v>53627800</v>
      </c>
      <c r="Y38" s="67"/>
      <c r="Z38" s="71">
        <v>35198933.939999998</v>
      </c>
      <c r="AA38" s="67"/>
      <c r="AB38" s="26">
        <v>8.2252814889435366E-4</v>
      </c>
      <c r="AD38" s="30"/>
    </row>
    <row r="39" spans="1:30" ht="21.75" customHeight="1">
      <c r="A39" s="93" t="s">
        <v>48</v>
      </c>
      <c r="B39" s="93"/>
      <c r="C39" s="93"/>
      <c r="D39" s="7"/>
      <c r="E39" s="94">
        <v>0</v>
      </c>
      <c r="F39" s="94"/>
      <c r="G39" s="67"/>
      <c r="H39" s="71">
        <v>0</v>
      </c>
      <c r="I39" s="67"/>
      <c r="J39" s="71">
        <v>0</v>
      </c>
      <c r="K39" s="67"/>
      <c r="L39" s="71">
        <v>5490876</v>
      </c>
      <c r="M39" s="67"/>
      <c r="N39" s="71">
        <v>933689279</v>
      </c>
      <c r="O39" s="67"/>
      <c r="P39" s="71">
        <v>-5490876</v>
      </c>
      <c r="Q39" s="67"/>
      <c r="R39" s="71">
        <v>0</v>
      </c>
      <c r="S39" s="67"/>
      <c r="T39" s="71">
        <v>0</v>
      </c>
      <c r="U39" s="67"/>
      <c r="V39" s="71">
        <v>0</v>
      </c>
      <c r="W39" s="67"/>
      <c r="X39" s="71">
        <v>0</v>
      </c>
      <c r="Y39" s="67"/>
      <c r="Z39" s="71">
        <v>0</v>
      </c>
      <c r="AA39" s="67"/>
      <c r="AB39" s="26">
        <v>0</v>
      </c>
      <c r="AD39" s="30"/>
    </row>
    <row r="40" spans="1:30" ht="21.75" customHeight="1">
      <c r="A40" s="93" t="s">
        <v>49</v>
      </c>
      <c r="B40" s="93"/>
      <c r="C40" s="93"/>
      <c r="D40" s="7"/>
      <c r="E40" s="94">
        <v>0</v>
      </c>
      <c r="F40" s="94"/>
      <c r="G40" s="67"/>
      <c r="H40" s="71">
        <v>0</v>
      </c>
      <c r="I40" s="67"/>
      <c r="J40" s="71">
        <v>0</v>
      </c>
      <c r="K40" s="67"/>
      <c r="L40" s="71">
        <v>6351800</v>
      </c>
      <c r="M40" s="67"/>
      <c r="N40" s="71">
        <v>845006929</v>
      </c>
      <c r="O40" s="67"/>
      <c r="P40" s="71">
        <v>-6351800</v>
      </c>
      <c r="Q40" s="67"/>
      <c r="R40" s="71">
        <v>0</v>
      </c>
      <c r="S40" s="67"/>
      <c r="T40" s="71">
        <v>0</v>
      </c>
      <c r="U40" s="67"/>
      <c r="V40" s="71">
        <v>0</v>
      </c>
      <c r="W40" s="67"/>
      <c r="X40" s="71">
        <v>0</v>
      </c>
      <c r="Y40" s="67"/>
      <c r="Z40" s="71">
        <v>0</v>
      </c>
      <c r="AA40" s="67"/>
      <c r="AB40" s="26">
        <v>0</v>
      </c>
      <c r="AD40" s="30"/>
    </row>
    <row r="41" spans="1:30" ht="21.75" customHeight="1">
      <c r="A41" s="93" t="s">
        <v>51</v>
      </c>
      <c r="B41" s="93"/>
      <c r="C41" s="93"/>
      <c r="D41" s="7"/>
      <c r="E41" s="94">
        <v>0</v>
      </c>
      <c r="F41" s="94"/>
      <c r="G41" s="67"/>
      <c r="H41" s="71">
        <v>0</v>
      </c>
      <c r="I41" s="67"/>
      <c r="J41" s="71">
        <v>0</v>
      </c>
      <c r="K41" s="67"/>
      <c r="L41" s="71">
        <v>8783151</v>
      </c>
      <c r="M41" s="67"/>
      <c r="N41" s="71">
        <v>1379309754</v>
      </c>
      <c r="O41" s="67"/>
      <c r="P41" s="71">
        <v>-8783151</v>
      </c>
      <c r="Q41" s="67"/>
      <c r="R41" s="71">
        <v>0</v>
      </c>
      <c r="S41" s="67"/>
      <c r="T41" s="71">
        <v>0</v>
      </c>
      <c r="U41" s="67"/>
      <c r="V41" s="71">
        <v>0</v>
      </c>
      <c r="W41" s="67"/>
      <c r="X41" s="71">
        <v>0</v>
      </c>
      <c r="Y41" s="67"/>
      <c r="Z41" s="71">
        <v>0</v>
      </c>
      <c r="AA41" s="67"/>
      <c r="AB41" s="26">
        <v>0</v>
      </c>
      <c r="AD41" s="30"/>
    </row>
    <row r="42" spans="1:30" ht="21.75" customHeight="1">
      <c r="A42" s="93" t="s">
        <v>52</v>
      </c>
      <c r="B42" s="93"/>
      <c r="C42" s="93"/>
      <c r="D42" s="7"/>
      <c r="E42" s="94">
        <v>0</v>
      </c>
      <c r="F42" s="94"/>
      <c r="G42" s="67"/>
      <c r="H42" s="71">
        <v>0</v>
      </c>
      <c r="I42" s="67"/>
      <c r="J42" s="71">
        <v>0</v>
      </c>
      <c r="K42" s="67"/>
      <c r="L42" s="71">
        <v>127803000</v>
      </c>
      <c r="M42" s="67"/>
      <c r="N42" s="71">
        <v>255671662</v>
      </c>
      <c r="O42" s="67"/>
      <c r="P42" s="71">
        <v>-127803000</v>
      </c>
      <c r="Q42" s="67"/>
      <c r="R42" s="71">
        <v>0</v>
      </c>
      <c r="S42" s="67"/>
      <c r="T42" s="71">
        <v>0</v>
      </c>
      <c r="U42" s="67"/>
      <c r="V42" s="71">
        <v>0</v>
      </c>
      <c r="W42" s="67"/>
      <c r="X42" s="71">
        <v>0</v>
      </c>
      <c r="Y42" s="67"/>
      <c r="Z42" s="71">
        <v>0</v>
      </c>
      <c r="AA42" s="67"/>
      <c r="AB42" s="26">
        <v>0</v>
      </c>
      <c r="AD42" s="30"/>
    </row>
    <row r="43" spans="1:30" ht="21.75" customHeight="1">
      <c r="A43" s="93" t="s">
        <v>53</v>
      </c>
      <c r="B43" s="93"/>
      <c r="C43" s="93"/>
      <c r="D43" s="7"/>
      <c r="E43" s="94">
        <v>0</v>
      </c>
      <c r="F43" s="94"/>
      <c r="G43" s="67"/>
      <c r="H43" s="71">
        <v>0</v>
      </c>
      <c r="I43" s="67"/>
      <c r="J43" s="71">
        <v>0</v>
      </c>
      <c r="K43" s="67"/>
      <c r="L43" s="71">
        <v>1</v>
      </c>
      <c r="M43" s="67"/>
      <c r="N43" s="71">
        <v>307</v>
      </c>
      <c r="O43" s="67"/>
      <c r="P43" s="71">
        <v>-1</v>
      </c>
      <c r="Q43" s="67"/>
      <c r="R43" s="71">
        <v>0</v>
      </c>
      <c r="S43" s="67"/>
      <c r="T43" s="71">
        <v>0</v>
      </c>
      <c r="U43" s="67"/>
      <c r="V43" s="71">
        <v>0</v>
      </c>
      <c r="W43" s="67"/>
      <c r="X43" s="71">
        <v>0</v>
      </c>
      <c r="Y43" s="67"/>
      <c r="Z43" s="71">
        <v>0</v>
      </c>
      <c r="AA43" s="67"/>
      <c r="AB43" s="26">
        <v>0</v>
      </c>
      <c r="AD43" s="30"/>
    </row>
    <row r="44" spans="1:30" ht="21.75" customHeight="1">
      <c r="A44" s="93" t="s">
        <v>54</v>
      </c>
      <c r="B44" s="93"/>
      <c r="C44" s="93"/>
      <c r="D44" s="20"/>
      <c r="E44" s="94">
        <v>0</v>
      </c>
      <c r="F44" s="94"/>
      <c r="G44" s="67"/>
      <c r="H44" s="85">
        <v>0</v>
      </c>
      <c r="I44" s="67"/>
      <c r="J44" s="85">
        <v>0</v>
      </c>
      <c r="K44" s="67"/>
      <c r="L44" s="85">
        <v>1</v>
      </c>
      <c r="M44" s="67"/>
      <c r="N44" s="85">
        <v>411</v>
      </c>
      <c r="O44" s="67"/>
      <c r="P44" s="85">
        <v>-1</v>
      </c>
      <c r="Q44" s="67"/>
      <c r="R44" s="85">
        <v>0</v>
      </c>
      <c r="S44" s="67"/>
      <c r="T44" s="85">
        <v>0</v>
      </c>
      <c r="U44" s="67"/>
      <c r="V44" s="71">
        <v>0</v>
      </c>
      <c r="W44" s="67"/>
      <c r="X44" s="85">
        <v>0</v>
      </c>
      <c r="Y44" s="67"/>
      <c r="Z44" s="85">
        <v>0</v>
      </c>
      <c r="AA44" s="67"/>
      <c r="AB44" s="26">
        <v>0</v>
      </c>
      <c r="AD44" s="30"/>
    </row>
    <row r="45" spans="1:30" ht="21.75" customHeight="1" thickBot="1">
      <c r="A45" s="92"/>
      <c r="B45" s="92"/>
      <c r="C45" s="92"/>
      <c r="D45" s="64"/>
      <c r="E45" s="91">
        <f>SUM(E9:F44)</f>
        <v>4490135387</v>
      </c>
      <c r="F45" s="91"/>
      <c r="G45" s="67"/>
      <c r="H45" s="91">
        <f>SUM(H9:I44)</f>
        <v>2525817384936</v>
      </c>
      <c r="I45" s="91"/>
      <c r="J45" s="91">
        <f>SUM(J9:K44)</f>
        <v>2988691729611.8921</v>
      </c>
      <c r="K45" s="91"/>
      <c r="L45" s="91">
        <f>SUM(L9:M44)</f>
        <v>2787616195</v>
      </c>
      <c r="M45" s="91"/>
      <c r="N45" s="91">
        <f>SUM(N9:O44)</f>
        <v>1893440880796</v>
      </c>
      <c r="O45" s="91"/>
      <c r="P45" s="91">
        <f>SUM(P9:Q44)</f>
        <v>-2498690911</v>
      </c>
      <c r="Q45" s="91"/>
      <c r="R45" s="91">
        <f>SUM(R9:S44)</f>
        <v>110258366888</v>
      </c>
      <c r="S45" s="91"/>
      <c r="T45" s="91">
        <f>SUM(T9:U44)</f>
        <v>4779060671</v>
      </c>
      <c r="U45" s="91"/>
      <c r="V45" s="71"/>
      <c r="W45" s="67"/>
      <c r="X45" s="91">
        <f>SUM(X9:Y44)</f>
        <v>3204314133243</v>
      </c>
      <c r="Y45" s="91"/>
      <c r="Z45" s="91">
        <f>SUM(Z9:AA44)</f>
        <v>3395794278536.0742</v>
      </c>
      <c r="AA45" s="91"/>
      <c r="AB45" s="29">
        <f>SUM(AB9:AB44)</f>
        <v>79.352868661064718</v>
      </c>
    </row>
    <row r="46" spans="1:30" ht="13.5" thickTop="1"/>
    <row r="47" spans="1:30" ht="18.75">
      <c r="J47" s="30"/>
      <c r="Z47" s="25"/>
    </row>
    <row r="48" spans="1:30">
      <c r="X48" s="30"/>
      <c r="Z48" s="30"/>
    </row>
    <row r="49" spans="8:26">
      <c r="J49" s="30"/>
      <c r="Z49" s="30"/>
    </row>
    <row r="50" spans="8:26">
      <c r="J50" s="30"/>
    </row>
    <row r="52" spans="8:26">
      <c r="J52" s="30"/>
    </row>
    <row r="54" spans="8:26">
      <c r="H54" s="30"/>
      <c r="J54" s="30"/>
    </row>
  </sheetData>
  <mergeCells count="96">
    <mergeCell ref="R45:S45"/>
    <mergeCell ref="T45:U45"/>
    <mergeCell ref="X45:Y45"/>
    <mergeCell ref="Z45:AA45"/>
    <mergeCell ref="H45:I45"/>
    <mergeCell ref="J45:K45"/>
    <mergeCell ref="L45:M45"/>
    <mergeCell ref="N45:O45"/>
    <mergeCell ref="P45:Q45"/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8:C38"/>
    <mergeCell ref="E38:F38"/>
    <mergeCell ref="A34:C34"/>
    <mergeCell ref="E34:F34"/>
    <mergeCell ref="A36:C36"/>
    <mergeCell ref="E36:F36"/>
    <mergeCell ref="A37:C37"/>
    <mergeCell ref="E37:F37"/>
    <mergeCell ref="A39:C39"/>
    <mergeCell ref="E39:F39"/>
    <mergeCell ref="A40:C40"/>
    <mergeCell ref="E40:F40"/>
    <mergeCell ref="A35:C35"/>
    <mergeCell ref="E35:F35"/>
    <mergeCell ref="E45:F45"/>
    <mergeCell ref="A45:C45"/>
    <mergeCell ref="A44:C44"/>
    <mergeCell ref="E44:F44"/>
    <mergeCell ref="A41:C41"/>
    <mergeCell ref="E41:F41"/>
    <mergeCell ref="A42:C42"/>
    <mergeCell ref="E42:F42"/>
    <mergeCell ref="A43:C43"/>
    <mergeCell ref="E43:F43"/>
  </mergeCells>
  <pageMargins left="0.39" right="0.39" top="0.39" bottom="0.39" header="0" footer="0"/>
  <pageSetup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view="pageBreakPreview" zoomScaleNormal="100" zoomScaleSheetLayoutView="100" workbookViewId="0">
      <selection activeCell="J12" sqref="J12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1.75" customHeight="1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4.45" customHeight="1"/>
    <row r="5" spans="1:10" ht="14.45" customHeight="1">
      <c r="A5" s="1" t="s">
        <v>271</v>
      </c>
      <c r="B5" s="99" t="s">
        <v>272</v>
      </c>
      <c r="C5" s="99"/>
      <c r="D5" s="99"/>
      <c r="E5" s="99"/>
      <c r="F5" s="99"/>
      <c r="G5" s="99"/>
      <c r="H5" s="99"/>
      <c r="I5" s="99"/>
      <c r="J5" s="99"/>
    </row>
    <row r="6" spans="1:10" ht="14.45" customHeight="1">
      <c r="D6" s="95" t="s">
        <v>212</v>
      </c>
      <c r="E6" s="95"/>
      <c r="F6" s="95"/>
      <c r="H6" s="95" t="s">
        <v>213</v>
      </c>
      <c r="I6" s="95"/>
      <c r="J6" s="95"/>
    </row>
    <row r="7" spans="1:10" ht="36.4" customHeight="1">
      <c r="A7" s="95" t="s">
        <v>273</v>
      </c>
      <c r="B7" s="95"/>
      <c r="D7" s="6" t="s">
        <v>274</v>
      </c>
      <c r="E7" s="3"/>
      <c r="F7" s="6" t="s">
        <v>275</v>
      </c>
      <c r="H7" s="6" t="s">
        <v>274</v>
      </c>
      <c r="I7" s="3"/>
      <c r="J7" s="6" t="s">
        <v>275</v>
      </c>
    </row>
    <row r="8" spans="1:10" ht="21.75" customHeight="1">
      <c r="A8" s="114" t="s">
        <v>190</v>
      </c>
      <c r="B8" s="114"/>
      <c r="D8" s="84">
        <v>94220</v>
      </c>
      <c r="E8" s="24"/>
      <c r="F8" s="26">
        <f>(D8/$D$12)*100</f>
        <v>2.0853549263527295E-3</v>
      </c>
      <c r="G8" s="24"/>
      <c r="H8" s="84">
        <v>13105239</v>
      </c>
      <c r="I8" s="24"/>
      <c r="J8" s="26">
        <f>(H8/$H$12)*100</f>
        <v>2.6791285026583147E-2</v>
      </c>
    </row>
    <row r="9" spans="1:10" ht="21.75" customHeight="1">
      <c r="A9" s="115" t="s">
        <v>191</v>
      </c>
      <c r="B9" s="115"/>
      <c r="D9" s="71">
        <v>4427005</v>
      </c>
      <c r="E9" s="24"/>
      <c r="F9" s="26">
        <f t="shared" ref="F9:F11" si="0">(D9/$D$12)*100</f>
        <v>9.7982134215009176E-2</v>
      </c>
      <c r="G9" s="24"/>
      <c r="H9" s="71">
        <v>145700265</v>
      </c>
      <c r="I9" s="24"/>
      <c r="J9" s="26">
        <f t="shared" ref="J9:J11" si="1">(H9/$H$12)*100</f>
        <v>0.29785777489931292</v>
      </c>
    </row>
    <row r="10" spans="1:10" ht="21.75" customHeight="1">
      <c r="A10" s="115" t="s">
        <v>192</v>
      </c>
      <c r="B10" s="115"/>
      <c r="D10" s="71">
        <v>24431</v>
      </c>
      <c r="E10" s="24"/>
      <c r="F10" s="26">
        <f t="shared" si="0"/>
        <v>5.4072708772790845E-4</v>
      </c>
      <c r="G10" s="24"/>
      <c r="H10" s="71">
        <v>19622338</v>
      </c>
      <c r="I10" s="24"/>
      <c r="J10" s="26">
        <f t="shared" si="1"/>
        <v>4.0114312317841246E-2</v>
      </c>
    </row>
    <row r="11" spans="1:10" ht="21.75" customHeight="1">
      <c r="A11" s="115" t="s">
        <v>194</v>
      </c>
      <c r="B11" s="115"/>
      <c r="D11" s="71">
        <v>4513630066</v>
      </c>
      <c r="E11" s="24"/>
      <c r="F11" s="26">
        <f t="shared" si="0"/>
        <v>99.899391783770909</v>
      </c>
      <c r="G11" s="24"/>
      <c r="H11" s="71">
        <v>48737624475</v>
      </c>
      <c r="I11" s="24"/>
      <c r="J11" s="26">
        <f t="shared" si="1"/>
        <v>99.635236627756257</v>
      </c>
    </row>
    <row r="12" spans="1:10" ht="21.75" customHeight="1" thickBot="1">
      <c r="A12" s="92"/>
      <c r="B12" s="92"/>
      <c r="D12" s="72">
        <f>SUM(D8:D11)</f>
        <v>4518175722</v>
      </c>
      <c r="E12" s="24"/>
      <c r="F12" s="32">
        <f>SUM(F8:F11)</f>
        <v>100</v>
      </c>
      <c r="G12" s="24"/>
      <c r="H12" s="72">
        <f>SUM(H8:H11)</f>
        <v>48916052317</v>
      </c>
      <c r="I12" s="24"/>
      <c r="J12" s="28">
        <f>SUM(J8:J11)</f>
        <v>100</v>
      </c>
    </row>
    <row r="13" spans="1:10" ht="13.5" thickTop="1"/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1:B11"/>
    <mergeCell ref="A10:B10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42" zoomScaleNormal="100" zoomScaleSheetLayoutView="142" workbookViewId="0">
      <selection activeCell="D12" sqref="D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90" t="s">
        <v>0</v>
      </c>
      <c r="B1" s="90"/>
      <c r="C1" s="90"/>
      <c r="D1" s="90"/>
      <c r="E1" s="90"/>
      <c r="F1" s="90"/>
    </row>
    <row r="2" spans="1:6" ht="21.75" customHeight="1">
      <c r="A2" s="90" t="s">
        <v>195</v>
      </c>
      <c r="B2" s="90"/>
      <c r="C2" s="90"/>
      <c r="D2" s="90"/>
      <c r="E2" s="90"/>
      <c r="F2" s="90"/>
    </row>
    <row r="3" spans="1:6" ht="21.75" customHeight="1">
      <c r="A3" s="90" t="s">
        <v>2</v>
      </c>
      <c r="B3" s="90"/>
      <c r="C3" s="90"/>
      <c r="D3" s="90"/>
      <c r="E3" s="90"/>
      <c r="F3" s="90"/>
    </row>
    <row r="4" spans="1:6" ht="14.45" customHeight="1"/>
    <row r="5" spans="1:6" ht="29.1" customHeight="1">
      <c r="A5" s="1" t="s">
        <v>276</v>
      </c>
      <c r="B5" s="99" t="s">
        <v>210</v>
      </c>
      <c r="C5" s="99"/>
      <c r="D5" s="99"/>
      <c r="E5" s="99"/>
      <c r="F5" s="99"/>
    </row>
    <row r="6" spans="1:6" ht="14.45" customHeight="1">
      <c r="D6" s="2" t="s">
        <v>212</v>
      </c>
      <c r="F6" s="2" t="s">
        <v>9</v>
      </c>
    </row>
    <row r="7" spans="1:6" ht="14.45" customHeight="1">
      <c r="A7" s="95" t="s">
        <v>210</v>
      </c>
      <c r="B7" s="95"/>
      <c r="D7" s="4" t="s">
        <v>187</v>
      </c>
      <c r="F7" s="4" t="s">
        <v>187</v>
      </c>
    </row>
    <row r="8" spans="1:6" ht="21.75" customHeight="1">
      <c r="A8" s="105" t="s">
        <v>210</v>
      </c>
      <c r="B8" s="105"/>
      <c r="D8" s="84">
        <v>0</v>
      </c>
      <c r="E8" s="67"/>
      <c r="F8" s="84">
        <v>17555015</v>
      </c>
    </row>
    <row r="9" spans="1:6" ht="21.75" customHeight="1">
      <c r="A9" s="106" t="s">
        <v>277</v>
      </c>
      <c r="B9" s="106"/>
      <c r="D9" s="71">
        <v>0</v>
      </c>
      <c r="E9" s="67"/>
      <c r="F9" s="71">
        <v>17239751</v>
      </c>
    </row>
    <row r="10" spans="1:6" ht="21.75" customHeight="1">
      <c r="A10" s="106" t="s">
        <v>278</v>
      </c>
      <c r="B10" s="106"/>
      <c r="D10" s="85">
        <v>418664027</v>
      </c>
      <c r="E10" s="67"/>
      <c r="F10" s="85">
        <v>1450301458</v>
      </c>
    </row>
    <row r="11" spans="1:6" ht="21.75" customHeight="1">
      <c r="A11" s="92"/>
      <c r="B11" s="92"/>
      <c r="D11" s="72">
        <f>SUM(D8:D10)</f>
        <v>418664027</v>
      </c>
      <c r="E11" s="67"/>
      <c r="F11" s="72">
        <f>SUM(F8:F10)</f>
        <v>1485096224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3"/>
  <sheetViews>
    <sheetView rightToLeft="1" view="pageBreakPreview" topLeftCell="A11" zoomScale="93" zoomScaleNormal="100" zoomScaleSheetLayoutView="93" workbookViewId="0">
      <selection activeCell="U30" sqref="U30:U38"/>
    </sheetView>
  </sheetViews>
  <sheetFormatPr defaultRowHeight="12.75"/>
  <cols>
    <col min="1" max="1" width="24.28515625" style="7" bestFit="1" customWidth="1"/>
    <col min="2" max="2" width="1.28515625" style="7" customWidth="1"/>
    <col min="3" max="3" width="16.85546875" style="7" customWidth="1"/>
    <col min="4" max="4" width="1.28515625" style="7" customWidth="1"/>
    <col min="5" max="5" width="16" style="7" customWidth="1"/>
    <col min="6" max="6" width="1.28515625" style="7" customWidth="1"/>
    <col min="7" max="7" width="12.7109375" style="7" customWidth="1"/>
    <col min="8" max="8" width="1.28515625" style="7" customWidth="1"/>
    <col min="9" max="9" width="19.140625" style="7" bestFit="1" customWidth="1"/>
    <col min="10" max="10" width="1.28515625" style="7" customWidth="1"/>
    <col min="11" max="11" width="11.7109375" style="7" bestFit="1" customWidth="1"/>
    <col min="12" max="12" width="1.28515625" style="7" customWidth="1"/>
    <col min="13" max="13" width="20.140625" style="7" bestFit="1" customWidth="1"/>
    <col min="14" max="14" width="1.28515625" style="7" customWidth="1"/>
    <col min="15" max="15" width="19.140625" style="7" bestFit="1" customWidth="1"/>
    <col min="16" max="16" width="1.28515625" style="7" customWidth="1"/>
    <col min="17" max="17" width="11.7109375" style="7" bestFit="1" customWidth="1"/>
    <col min="18" max="18" width="1.28515625" style="7" customWidth="1"/>
    <col min="19" max="19" width="20.140625" style="7" bestFit="1" customWidth="1"/>
    <col min="20" max="20" width="0.28515625" style="7" customWidth="1"/>
    <col min="21" max="16384" width="9.140625" style="7"/>
  </cols>
  <sheetData>
    <row r="1" spans="1:19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21.75" customHeight="1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14.45" customHeight="1"/>
    <row r="5" spans="1:19" ht="14.45" customHeight="1">
      <c r="A5" s="99" t="s">
        <v>214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14.45" customHeight="1">
      <c r="A6" s="95" t="s">
        <v>57</v>
      </c>
      <c r="C6" s="95" t="s">
        <v>279</v>
      </c>
      <c r="D6" s="95"/>
      <c r="E6" s="95"/>
      <c r="F6" s="95"/>
      <c r="G6" s="95"/>
      <c r="I6" s="95" t="s">
        <v>212</v>
      </c>
      <c r="J6" s="95"/>
      <c r="K6" s="95"/>
      <c r="L6" s="95"/>
      <c r="M6" s="95"/>
      <c r="O6" s="95" t="s">
        <v>213</v>
      </c>
      <c r="P6" s="95"/>
      <c r="Q6" s="95"/>
      <c r="R6" s="95"/>
      <c r="S6" s="95"/>
    </row>
    <row r="7" spans="1:19" ht="63">
      <c r="A7" s="95"/>
      <c r="C7" s="6" t="s">
        <v>280</v>
      </c>
      <c r="D7" s="9"/>
      <c r="E7" s="6" t="s">
        <v>281</v>
      </c>
      <c r="F7" s="9"/>
      <c r="G7" s="6" t="s">
        <v>282</v>
      </c>
      <c r="I7" s="6" t="s">
        <v>283</v>
      </c>
      <c r="J7" s="9"/>
      <c r="K7" s="6" t="s">
        <v>284</v>
      </c>
      <c r="L7" s="9"/>
      <c r="M7" s="6" t="s">
        <v>285</v>
      </c>
      <c r="O7" s="6" t="s">
        <v>283</v>
      </c>
      <c r="P7" s="9"/>
      <c r="Q7" s="6" t="s">
        <v>284</v>
      </c>
      <c r="R7" s="9"/>
      <c r="S7" s="6" t="s">
        <v>285</v>
      </c>
    </row>
    <row r="8" spans="1:19" ht="21.75" customHeight="1">
      <c r="A8" s="10" t="s">
        <v>40</v>
      </c>
      <c r="C8" s="10" t="s">
        <v>286</v>
      </c>
      <c r="E8" s="81">
        <v>1300000</v>
      </c>
      <c r="G8" s="11">
        <v>630</v>
      </c>
      <c r="I8" s="81">
        <v>0</v>
      </c>
      <c r="J8" s="79"/>
      <c r="K8" s="81">
        <v>0</v>
      </c>
      <c r="L8" s="79"/>
      <c r="M8" s="81">
        <v>0</v>
      </c>
      <c r="N8" s="79"/>
      <c r="O8" s="81">
        <v>819000000</v>
      </c>
      <c r="P8" s="79"/>
      <c r="Q8" s="81">
        <v>0</v>
      </c>
      <c r="R8" s="79"/>
      <c r="S8" s="81">
        <v>819000000</v>
      </c>
    </row>
    <row r="9" spans="1:19" ht="21.75" customHeight="1">
      <c r="A9" s="12" t="s">
        <v>243</v>
      </c>
      <c r="C9" s="12" t="s">
        <v>287</v>
      </c>
      <c r="E9" s="76">
        <v>1404000</v>
      </c>
      <c r="G9" s="13">
        <v>370</v>
      </c>
      <c r="I9" s="76">
        <v>0</v>
      </c>
      <c r="J9" s="79"/>
      <c r="K9" s="76">
        <v>0</v>
      </c>
      <c r="L9" s="79"/>
      <c r="M9" s="76">
        <v>0</v>
      </c>
      <c r="N9" s="79"/>
      <c r="O9" s="76">
        <v>519480000</v>
      </c>
      <c r="P9" s="79"/>
      <c r="Q9" s="76">
        <v>0</v>
      </c>
      <c r="R9" s="79"/>
      <c r="S9" s="76">
        <v>519480000</v>
      </c>
    </row>
    <row r="10" spans="1:19" ht="21.75" customHeight="1">
      <c r="A10" s="12" t="s">
        <v>251</v>
      </c>
      <c r="C10" s="12" t="s">
        <v>288</v>
      </c>
      <c r="E10" s="76">
        <v>17400000</v>
      </c>
      <c r="G10" s="13">
        <v>610</v>
      </c>
      <c r="I10" s="76">
        <v>0</v>
      </c>
      <c r="J10" s="79"/>
      <c r="K10" s="76">
        <v>0</v>
      </c>
      <c r="L10" s="79"/>
      <c r="M10" s="76">
        <v>0</v>
      </c>
      <c r="N10" s="79"/>
      <c r="O10" s="76">
        <v>10614000000</v>
      </c>
      <c r="P10" s="79"/>
      <c r="Q10" s="76">
        <v>0</v>
      </c>
      <c r="R10" s="79"/>
      <c r="S10" s="76">
        <v>10614000000</v>
      </c>
    </row>
    <row r="11" spans="1:19" ht="21.75" customHeight="1">
      <c r="A11" s="12" t="s">
        <v>41</v>
      </c>
      <c r="C11" s="12" t="s">
        <v>286</v>
      </c>
      <c r="E11" s="76">
        <v>2055643</v>
      </c>
      <c r="G11" s="13">
        <v>400</v>
      </c>
      <c r="I11" s="76">
        <v>0</v>
      </c>
      <c r="J11" s="79"/>
      <c r="K11" s="76">
        <v>0</v>
      </c>
      <c r="L11" s="79"/>
      <c r="M11" s="76">
        <v>0</v>
      </c>
      <c r="N11" s="79"/>
      <c r="O11" s="76">
        <v>822257200</v>
      </c>
      <c r="P11" s="79"/>
      <c r="Q11" s="76">
        <v>0</v>
      </c>
      <c r="R11" s="79"/>
      <c r="S11" s="76">
        <v>822257200</v>
      </c>
    </row>
    <row r="12" spans="1:19" ht="21.75" customHeight="1">
      <c r="A12" s="12" t="s">
        <v>29</v>
      </c>
      <c r="C12" s="12" t="s">
        <v>289</v>
      </c>
      <c r="E12" s="76">
        <v>59609000</v>
      </c>
      <c r="G12" s="13">
        <v>82</v>
      </c>
      <c r="I12" s="76">
        <v>0</v>
      </c>
      <c r="J12" s="79"/>
      <c r="K12" s="76">
        <v>0</v>
      </c>
      <c r="L12" s="79"/>
      <c r="M12" s="76">
        <v>0</v>
      </c>
      <c r="N12" s="79"/>
      <c r="O12" s="76">
        <v>4887938000</v>
      </c>
      <c r="P12" s="79"/>
      <c r="Q12" s="76">
        <v>0</v>
      </c>
      <c r="R12" s="79"/>
      <c r="S12" s="76">
        <v>4887938000</v>
      </c>
    </row>
    <row r="13" spans="1:19" ht="21.75" customHeight="1">
      <c r="A13" s="12" t="s">
        <v>27</v>
      </c>
      <c r="C13" s="12" t="s">
        <v>290</v>
      </c>
      <c r="E13" s="76">
        <v>237520000</v>
      </c>
      <c r="G13" s="13">
        <v>66</v>
      </c>
      <c r="I13" s="76">
        <v>0</v>
      </c>
      <c r="J13" s="79"/>
      <c r="K13" s="76">
        <v>0</v>
      </c>
      <c r="L13" s="79"/>
      <c r="M13" s="76">
        <v>0</v>
      </c>
      <c r="N13" s="79"/>
      <c r="O13" s="76">
        <v>15676320000</v>
      </c>
      <c r="P13" s="79"/>
      <c r="Q13" s="76">
        <v>0</v>
      </c>
      <c r="R13" s="79"/>
      <c r="S13" s="76">
        <v>15676320000</v>
      </c>
    </row>
    <row r="14" spans="1:19" ht="21.75" customHeight="1">
      <c r="A14" s="12" t="s">
        <v>28</v>
      </c>
      <c r="C14" s="12" t="s">
        <v>289</v>
      </c>
      <c r="E14" s="76">
        <v>14595800</v>
      </c>
      <c r="G14" s="13">
        <v>17</v>
      </c>
      <c r="I14" s="76">
        <v>0</v>
      </c>
      <c r="J14" s="79"/>
      <c r="K14" s="76">
        <v>0</v>
      </c>
      <c r="L14" s="79"/>
      <c r="M14" s="76">
        <v>0</v>
      </c>
      <c r="N14" s="79"/>
      <c r="O14" s="76">
        <v>248128600</v>
      </c>
      <c r="P14" s="79"/>
      <c r="Q14" s="76">
        <v>0</v>
      </c>
      <c r="R14" s="79"/>
      <c r="S14" s="76">
        <v>248128600</v>
      </c>
    </row>
    <row r="15" spans="1:19" ht="21.75" customHeight="1">
      <c r="A15" s="12" t="s">
        <v>238</v>
      </c>
      <c r="C15" s="12" t="s">
        <v>291</v>
      </c>
      <c r="E15" s="76">
        <v>3099000</v>
      </c>
      <c r="G15" s="13">
        <v>1500</v>
      </c>
      <c r="I15" s="76">
        <v>0</v>
      </c>
      <c r="J15" s="79"/>
      <c r="K15" s="76">
        <v>0</v>
      </c>
      <c r="L15" s="79"/>
      <c r="M15" s="76">
        <v>0</v>
      </c>
      <c r="N15" s="79"/>
      <c r="O15" s="76">
        <v>4648500000</v>
      </c>
      <c r="P15" s="79"/>
      <c r="Q15" s="76">
        <v>0</v>
      </c>
      <c r="R15" s="79"/>
      <c r="S15" s="76">
        <v>4648500000</v>
      </c>
    </row>
    <row r="16" spans="1:19" ht="21.75" customHeight="1">
      <c r="A16" s="12" t="s">
        <v>226</v>
      </c>
      <c r="C16" s="12" t="s">
        <v>292</v>
      </c>
      <c r="E16" s="76">
        <v>1000000</v>
      </c>
      <c r="G16" s="13">
        <v>4</v>
      </c>
      <c r="I16" s="76">
        <v>0</v>
      </c>
      <c r="J16" s="79"/>
      <c r="K16" s="76">
        <v>0</v>
      </c>
      <c r="L16" s="79"/>
      <c r="M16" s="76">
        <v>0</v>
      </c>
      <c r="N16" s="79"/>
      <c r="O16" s="76">
        <v>4000000</v>
      </c>
      <c r="P16" s="79"/>
      <c r="Q16" s="76">
        <v>0</v>
      </c>
      <c r="R16" s="79"/>
      <c r="S16" s="76">
        <v>4000000</v>
      </c>
    </row>
    <row r="17" spans="1:19" ht="21.75" customHeight="1">
      <c r="A17" s="12" t="s">
        <v>259</v>
      </c>
      <c r="C17" s="12" t="s">
        <v>287</v>
      </c>
      <c r="E17" s="76">
        <v>680000</v>
      </c>
      <c r="G17" s="13">
        <v>388</v>
      </c>
      <c r="I17" s="76">
        <v>0</v>
      </c>
      <c r="J17" s="79"/>
      <c r="K17" s="76">
        <v>0</v>
      </c>
      <c r="L17" s="79"/>
      <c r="M17" s="76">
        <v>0</v>
      </c>
      <c r="N17" s="79"/>
      <c r="O17" s="76">
        <v>263840000</v>
      </c>
      <c r="P17" s="79"/>
      <c r="Q17" s="76">
        <v>0</v>
      </c>
      <c r="R17" s="79"/>
      <c r="S17" s="76">
        <v>263840000</v>
      </c>
    </row>
    <row r="18" spans="1:19" ht="21.75" customHeight="1">
      <c r="A18" s="12" t="s">
        <v>230</v>
      </c>
      <c r="C18" s="12" t="s">
        <v>287</v>
      </c>
      <c r="E18" s="76">
        <v>2125925</v>
      </c>
      <c r="G18" s="13">
        <v>260</v>
      </c>
      <c r="I18" s="76">
        <v>0</v>
      </c>
      <c r="J18" s="79"/>
      <c r="K18" s="76">
        <v>0</v>
      </c>
      <c r="L18" s="79"/>
      <c r="M18" s="76">
        <v>0</v>
      </c>
      <c r="N18" s="79"/>
      <c r="O18" s="76">
        <v>552740500</v>
      </c>
      <c r="P18" s="79"/>
      <c r="Q18" s="76">
        <v>0</v>
      </c>
      <c r="R18" s="79"/>
      <c r="S18" s="76">
        <v>552740500</v>
      </c>
    </row>
    <row r="19" spans="1:19" ht="21.75" customHeight="1">
      <c r="A19" s="12" t="s">
        <v>254</v>
      </c>
      <c r="C19" s="12" t="s">
        <v>293</v>
      </c>
      <c r="E19" s="76">
        <v>226000</v>
      </c>
      <c r="G19" s="13">
        <v>105</v>
      </c>
      <c r="I19" s="76">
        <v>0</v>
      </c>
      <c r="J19" s="79"/>
      <c r="K19" s="76">
        <v>0</v>
      </c>
      <c r="L19" s="79"/>
      <c r="M19" s="76">
        <v>0</v>
      </c>
      <c r="N19" s="79"/>
      <c r="O19" s="76">
        <v>23730000</v>
      </c>
      <c r="P19" s="79"/>
      <c r="Q19" s="76">
        <v>0</v>
      </c>
      <c r="R19" s="79"/>
      <c r="S19" s="76">
        <v>23730000</v>
      </c>
    </row>
    <row r="20" spans="1:19" ht="21.75" customHeight="1">
      <c r="A20" s="12" t="s">
        <v>257</v>
      </c>
      <c r="C20" s="12" t="s">
        <v>287</v>
      </c>
      <c r="E20" s="76">
        <v>4066000</v>
      </c>
      <c r="G20" s="13">
        <v>22</v>
      </c>
      <c r="I20" s="76">
        <v>0</v>
      </c>
      <c r="J20" s="79"/>
      <c r="K20" s="76">
        <v>0</v>
      </c>
      <c r="L20" s="79"/>
      <c r="M20" s="76">
        <v>0</v>
      </c>
      <c r="N20" s="79"/>
      <c r="O20" s="76">
        <v>89452000</v>
      </c>
      <c r="P20" s="79"/>
      <c r="Q20" s="76">
        <v>0</v>
      </c>
      <c r="R20" s="79"/>
      <c r="S20" s="76">
        <v>89452000</v>
      </c>
    </row>
    <row r="21" spans="1:19" ht="21.75" customHeight="1">
      <c r="A21" s="12" t="s">
        <v>26</v>
      </c>
      <c r="C21" s="12" t="s">
        <v>9</v>
      </c>
      <c r="E21" s="76">
        <v>1760000</v>
      </c>
      <c r="G21" s="13">
        <v>400</v>
      </c>
      <c r="I21" s="76">
        <v>704000000</v>
      </c>
      <c r="J21" s="79"/>
      <c r="K21" s="76">
        <v>55111111</v>
      </c>
      <c r="L21" s="79"/>
      <c r="M21" s="76">
        <v>648888889</v>
      </c>
      <c r="N21" s="79"/>
      <c r="O21" s="76">
        <v>704000000</v>
      </c>
      <c r="P21" s="79"/>
      <c r="Q21" s="76">
        <v>55111111</v>
      </c>
      <c r="R21" s="79"/>
      <c r="S21" s="76">
        <v>648888889</v>
      </c>
    </row>
    <row r="22" spans="1:19" ht="21.75" customHeight="1">
      <c r="A22" s="12" t="s">
        <v>258</v>
      </c>
      <c r="C22" s="12" t="s">
        <v>294</v>
      </c>
      <c r="E22" s="76">
        <v>2000000</v>
      </c>
      <c r="G22" s="13">
        <v>950</v>
      </c>
      <c r="I22" s="76">
        <v>0</v>
      </c>
      <c r="J22" s="79"/>
      <c r="K22" s="76">
        <v>0</v>
      </c>
      <c r="L22" s="79"/>
      <c r="M22" s="76">
        <v>0</v>
      </c>
      <c r="N22" s="79"/>
      <c r="O22" s="76">
        <v>1900000000</v>
      </c>
      <c r="P22" s="79"/>
      <c r="Q22" s="76">
        <v>0</v>
      </c>
      <c r="R22" s="79"/>
      <c r="S22" s="76">
        <v>1900000000</v>
      </c>
    </row>
    <row r="23" spans="1:19" ht="21.75" customHeight="1">
      <c r="A23" s="12" t="s">
        <v>221</v>
      </c>
      <c r="C23" s="12" t="s">
        <v>295</v>
      </c>
      <c r="E23" s="76">
        <v>20000</v>
      </c>
      <c r="G23" s="13">
        <v>50</v>
      </c>
      <c r="I23" s="76">
        <v>0</v>
      </c>
      <c r="J23" s="79"/>
      <c r="K23" s="76">
        <v>0</v>
      </c>
      <c r="L23" s="79"/>
      <c r="M23" s="76">
        <v>0</v>
      </c>
      <c r="N23" s="79"/>
      <c r="O23" s="76">
        <v>1000000</v>
      </c>
      <c r="P23" s="79"/>
      <c r="Q23" s="76">
        <v>0</v>
      </c>
      <c r="R23" s="79"/>
      <c r="S23" s="76">
        <v>1000000</v>
      </c>
    </row>
    <row r="24" spans="1:19" ht="21.75" customHeight="1">
      <c r="A24" s="12" t="s">
        <v>35</v>
      </c>
      <c r="C24" s="12" t="s">
        <v>296</v>
      </c>
      <c r="E24" s="76">
        <v>746180000</v>
      </c>
      <c r="G24" s="13">
        <v>150</v>
      </c>
      <c r="I24" s="76">
        <v>0</v>
      </c>
      <c r="J24" s="79"/>
      <c r="K24" s="76">
        <v>0</v>
      </c>
      <c r="L24" s="79"/>
      <c r="M24" s="76">
        <v>0</v>
      </c>
      <c r="N24" s="79"/>
      <c r="O24" s="76">
        <v>111927000000</v>
      </c>
      <c r="P24" s="79"/>
      <c r="Q24" s="76">
        <v>0</v>
      </c>
      <c r="R24" s="79"/>
      <c r="S24" s="76">
        <v>111927000000</v>
      </c>
    </row>
    <row r="25" spans="1:19" ht="21.75" customHeight="1">
      <c r="A25" s="12" t="s">
        <v>20</v>
      </c>
      <c r="C25" s="12" t="s">
        <v>297</v>
      </c>
      <c r="E25" s="76">
        <v>4001000</v>
      </c>
      <c r="G25" s="13">
        <v>1060</v>
      </c>
      <c r="I25" s="76">
        <v>0</v>
      </c>
      <c r="J25" s="79"/>
      <c r="K25" s="76">
        <v>0</v>
      </c>
      <c r="L25" s="79"/>
      <c r="M25" s="76">
        <v>0</v>
      </c>
      <c r="N25" s="79"/>
      <c r="O25" s="76">
        <v>4241060000</v>
      </c>
      <c r="P25" s="79"/>
      <c r="Q25" s="76">
        <v>0</v>
      </c>
      <c r="R25" s="79"/>
      <c r="S25" s="76">
        <v>4241060000</v>
      </c>
    </row>
    <row r="26" spans="1:19" ht="21.75" customHeight="1">
      <c r="A26" s="12" t="s">
        <v>37</v>
      </c>
      <c r="C26" s="12" t="s">
        <v>7</v>
      </c>
      <c r="E26" s="76">
        <v>1619432</v>
      </c>
      <c r="G26" s="13">
        <v>560</v>
      </c>
      <c r="I26" s="76">
        <v>0</v>
      </c>
      <c r="J26" s="79"/>
      <c r="K26" s="76">
        <v>0</v>
      </c>
      <c r="L26" s="79"/>
      <c r="M26" s="76">
        <v>0</v>
      </c>
      <c r="N26" s="79"/>
      <c r="O26" s="76">
        <v>906881920</v>
      </c>
      <c r="P26" s="79"/>
      <c r="Q26" s="76">
        <v>0</v>
      </c>
      <c r="R26" s="79"/>
      <c r="S26" s="76">
        <v>906881920</v>
      </c>
    </row>
    <row r="27" spans="1:19" ht="21.75" customHeight="1">
      <c r="A27" s="12" t="s">
        <v>24</v>
      </c>
      <c r="C27" s="12" t="s">
        <v>288</v>
      </c>
      <c r="E27" s="76">
        <v>262260</v>
      </c>
      <c r="G27" s="13">
        <v>110</v>
      </c>
      <c r="I27" s="76">
        <v>0</v>
      </c>
      <c r="J27" s="79"/>
      <c r="K27" s="76">
        <v>0</v>
      </c>
      <c r="L27" s="79"/>
      <c r="M27" s="76">
        <v>0</v>
      </c>
      <c r="N27" s="79"/>
      <c r="O27" s="76">
        <v>28848600</v>
      </c>
      <c r="P27" s="79"/>
      <c r="Q27" s="76">
        <v>0</v>
      </c>
      <c r="R27" s="79"/>
      <c r="S27" s="76">
        <v>28848600</v>
      </c>
    </row>
    <row r="28" spans="1:19" ht="21.75" customHeight="1">
      <c r="A28" s="12" t="s">
        <v>224</v>
      </c>
      <c r="C28" s="12" t="s">
        <v>298</v>
      </c>
      <c r="E28" s="76">
        <v>1564500</v>
      </c>
      <c r="G28" s="13">
        <v>320</v>
      </c>
      <c r="I28" s="76">
        <v>0</v>
      </c>
      <c r="J28" s="79"/>
      <c r="K28" s="76">
        <v>0</v>
      </c>
      <c r="L28" s="79"/>
      <c r="M28" s="76">
        <v>0</v>
      </c>
      <c r="N28" s="79"/>
      <c r="O28" s="76">
        <v>500640000</v>
      </c>
      <c r="P28" s="79"/>
      <c r="Q28" s="76">
        <v>0</v>
      </c>
      <c r="R28" s="79"/>
      <c r="S28" s="76">
        <v>500640000</v>
      </c>
    </row>
    <row r="29" spans="1:19" ht="21.75" customHeight="1">
      <c r="A29" s="12" t="s">
        <v>233</v>
      </c>
      <c r="C29" s="12" t="s">
        <v>287</v>
      </c>
      <c r="E29" s="76">
        <v>200000</v>
      </c>
      <c r="G29" s="13">
        <v>1000</v>
      </c>
      <c r="I29" s="76">
        <v>0</v>
      </c>
      <c r="J29" s="79"/>
      <c r="K29" s="76">
        <v>0</v>
      </c>
      <c r="L29" s="79"/>
      <c r="M29" s="76">
        <v>0</v>
      </c>
      <c r="N29" s="79"/>
      <c r="O29" s="76">
        <v>200000000</v>
      </c>
      <c r="P29" s="79"/>
      <c r="Q29" s="76">
        <v>0</v>
      </c>
      <c r="R29" s="79"/>
      <c r="S29" s="76">
        <v>200000000</v>
      </c>
    </row>
    <row r="30" spans="1:19" ht="21.75" customHeight="1">
      <c r="A30" s="12" t="s">
        <v>219</v>
      </c>
      <c r="C30" s="12" t="s">
        <v>299</v>
      </c>
      <c r="E30" s="76">
        <v>378695</v>
      </c>
      <c r="G30" s="13">
        <v>70</v>
      </c>
      <c r="I30" s="76">
        <v>0</v>
      </c>
      <c r="J30" s="79"/>
      <c r="K30" s="76">
        <v>0</v>
      </c>
      <c r="L30" s="79"/>
      <c r="M30" s="76">
        <v>0</v>
      </c>
      <c r="N30" s="79"/>
      <c r="O30" s="76">
        <v>26508650</v>
      </c>
      <c r="P30" s="79"/>
      <c r="Q30" s="76">
        <v>0</v>
      </c>
      <c r="R30" s="79"/>
      <c r="S30" s="76">
        <v>26508650</v>
      </c>
    </row>
    <row r="31" spans="1:19" ht="21.75" customHeight="1">
      <c r="A31" s="12" t="s">
        <v>30</v>
      </c>
      <c r="C31" s="12" t="s">
        <v>300</v>
      </c>
      <c r="E31" s="76">
        <v>285750</v>
      </c>
      <c r="G31" s="13">
        <v>4400</v>
      </c>
      <c r="I31" s="76">
        <v>0</v>
      </c>
      <c r="J31" s="79"/>
      <c r="K31" s="76">
        <v>0</v>
      </c>
      <c r="L31" s="79"/>
      <c r="M31" s="76">
        <v>0</v>
      </c>
      <c r="N31" s="79"/>
      <c r="O31" s="76">
        <v>1257300000</v>
      </c>
      <c r="P31" s="79"/>
      <c r="Q31" s="76">
        <v>0</v>
      </c>
      <c r="R31" s="79"/>
      <c r="S31" s="76">
        <v>1257300000</v>
      </c>
    </row>
    <row r="32" spans="1:19" ht="21.75" customHeight="1">
      <c r="A32" s="12" t="s">
        <v>31</v>
      </c>
      <c r="C32" s="12" t="s">
        <v>301</v>
      </c>
      <c r="E32" s="76">
        <v>1800000</v>
      </c>
      <c r="G32" s="13">
        <v>325</v>
      </c>
      <c r="I32" s="86">
        <v>0</v>
      </c>
      <c r="J32" s="79"/>
      <c r="K32" s="86">
        <v>0</v>
      </c>
      <c r="L32" s="79"/>
      <c r="M32" s="86">
        <v>0</v>
      </c>
      <c r="N32" s="79"/>
      <c r="O32" s="86">
        <v>585000000</v>
      </c>
      <c r="P32" s="79"/>
      <c r="Q32" s="86">
        <v>3979592</v>
      </c>
      <c r="R32" s="79"/>
      <c r="S32" s="86">
        <v>581020408</v>
      </c>
    </row>
    <row r="33" spans="1:21" ht="21.75" customHeight="1">
      <c r="A33" s="21"/>
      <c r="C33" s="13"/>
      <c r="E33" s="13"/>
      <c r="G33" s="13"/>
      <c r="I33" s="77">
        <f>SUM(I8:I32)</f>
        <v>704000000</v>
      </c>
      <c r="J33" s="79"/>
      <c r="K33" s="77">
        <f>SUM(K8:K32)</f>
        <v>55111111</v>
      </c>
      <c r="L33" s="79"/>
      <c r="M33" s="77">
        <f>SUM(M8:M32)</f>
        <v>648888889</v>
      </c>
      <c r="N33" s="79"/>
      <c r="O33" s="77">
        <f>SUM(O8:O32)</f>
        <v>161447625470</v>
      </c>
      <c r="P33" s="79"/>
      <c r="Q33" s="77">
        <f>SUM(Q8:Q32)</f>
        <v>59090703</v>
      </c>
      <c r="R33" s="79"/>
      <c r="S33" s="77">
        <f>SUM(S8:S32)</f>
        <v>161388534767</v>
      </c>
      <c r="U33" s="7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9"/>
  <sheetViews>
    <sheetView rightToLeft="1" view="pageBreakPreview" zoomScale="136" zoomScaleNormal="100" zoomScaleSheetLayoutView="136" workbookViewId="0">
      <selection activeCell="K23" sqref="K23"/>
    </sheetView>
  </sheetViews>
  <sheetFormatPr defaultRowHeight="12.75"/>
  <cols>
    <col min="1" max="1" width="29.7109375" style="7" bestFit="1" customWidth="1"/>
    <col min="2" max="2" width="1.28515625" style="7" customWidth="1"/>
    <col min="3" max="3" width="11" style="7" bestFit="1" customWidth="1"/>
    <col min="4" max="4" width="1.28515625" style="7" customWidth="1"/>
    <col min="5" max="5" width="18.7109375" style="7" bestFit="1" customWidth="1"/>
    <col min="6" max="6" width="1.28515625" style="7" customWidth="1"/>
    <col min="7" max="7" width="15.7109375" style="7" bestFit="1" customWidth="1"/>
    <col min="8" max="8" width="1.28515625" style="7" customWidth="1"/>
    <col min="9" max="9" width="10.85546875" style="7" bestFit="1" customWidth="1"/>
    <col min="10" max="10" width="1.28515625" style="7" customWidth="1"/>
    <col min="11" max="11" width="15.5703125" style="7" bestFit="1" customWidth="1"/>
    <col min="12" max="12" width="1.28515625" style="7" customWidth="1"/>
    <col min="13" max="13" width="16.7109375" style="7" bestFit="1" customWidth="1"/>
    <col min="14" max="14" width="1.28515625" style="7" customWidth="1"/>
    <col min="15" max="15" width="10.85546875" style="7" bestFit="1" customWidth="1"/>
    <col min="16" max="16" width="1.28515625" style="7" customWidth="1"/>
    <col min="17" max="17" width="16.7109375" style="7" bestFit="1" customWidth="1"/>
    <col min="18" max="18" width="0.28515625" style="7" customWidth="1"/>
    <col min="19" max="16384" width="9.140625" style="7"/>
  </cols>
  <sheetData>
    <row r="1" spans="1:19" ht="25.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9" ht="25.5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9" ht="25.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5" spans="1:19" ht="24">
      <c r="A5" s="99" t="s">
        <v>302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9" ht="21">
      <c r="A6" s="95" t="s">
        <v>198</v>
      </c>
      <c r="G6" s="95" t="s">
        <v>212</v>
      </c>
      <c r="H6" s="95"/>
      <c r="I6" s="95"/>
      <c r="J6" s="95"/>
      <c r="K6" s="95"/>
      <c r="M6" s="95" t="s">
        <v>213</v>
      </c>
      <c r="N6" s="95"/>
      <c r="O6" s="95"/>
      <c r="P6" s="95"/>
      <c r="Q6" s="95"/>
    </row>
    <row r="7" spans="1:19" ht="34.5" customHeight="1">
      <c r="A7" s="95"/>
      <c r="C7" s="116" t="s">
        <v>157</v>
      </c>
      <c r="D7" s="116"/>
      <c r="E7" s="5" t="s">
        <v>303</v>
      </c>
      <c r="G7" s="6" t="s">
        <v>304</v>
      </c>
      <c r="H7" s="9"/>
      <c r="I7" s="6" t="s">
        <v>284</v>
      </c>
      <c r="J7" s="9"/>
      <c r="K7" s="6" t="s">
        <v>305</v>
      </c>
      <c r="M7" s="6" t="s">
        <v>304</v>
      </c>
      <c r="N7" s="9"/>
      <c r="O7" s="6" t="s">
        <v>284</v>
      </c>
      <c r="P7" s="9"/>
      <c r="Q7" s="6" t="s">
        <v>305</v>
      </c>
    </row>
    <row r="8" spans="1:19" ht="18.75">
      <c r="A8" s="10" t="s">
        <v>269</v>
      </c>
      <c r="C8" s="10" t="s">
        <v>165</v>
      </c>
      <c r="D8" s="9"/>
      <c r="E8" s="23">
        <v>23</v>
      </c>
      <c r="G8" s="81">
        <v>0</v>
      </c>
      <c r="H8" s="79"/>
      <c r="I8" s="81">
        <v>0</v>
      </c>
      <c r="J8" s="79"/>
      <c r="K8" s="81">
        <v>0</v>
      </c>
      <c r="L8" s="79"/>
      <c r="M8" s="81">
        <v>37439638666</v>
      </c>
      <c r="N8" s="79"/>
      <c r="O8" s="81">
        <v>0</v>
      </c>
      <c r="P8" s="79"/>
      <c r="Q8" s="81">
        <v>37439638666</v>
      </c>
    </row>
    <row r="9" spans="1:19" ht="18.75">
      <c r="A9" s="12" t="s">
        <v>163</v>
      </c>
      <c r="C9" s="12" t="s">
        <v>165</v>
      </c>
      <c r="E9" s="25">
        <v>23</v>
      </c>
      <c r="G9" s="76">
        <v>8898752</v>
      </c>
      <c r="H9" s="79"/>
      <c r="I9" s="76">
        <v>0</v>
      </c>
      <c r="J9" s="79"/>
      <c r="K9" s="76">
        <v>8898752</v>
      </c>
      <c r="L9" s="79"/>
      <c r="M9" s="76">
        <v>16739720</v>
      </c>
      <c r="N9" s="79"/>
      <c r="O9" s="76">
        <v>0</v>
      </c>
      <c r="P9" s="79"/>
      <c r="Q9" s="76">
        <v>16739720</v>
      </c>
    </row>
    <row r="10" spans="1:19" ht="18.75">
      <c r="A10" s="12" t="s">
        <v>268</v>
      </c>
      <c r="C10" s="12" t="s">
        <v>306</v>
      </c>
      <c r="E10" s="25">
        <v>23</v>
      </c>
      <c r="G10" s="76">
        <v>0</v>
      </c>
      <c r="H10" s="79"/>
      <c r="I10" s="76">
        <v>0</v>
      </c>
      <c r="J10" s="79"/>
      <c r="K10" s="76">
        <v>0</v>
      </c>
      <c r="L10" s="79"/>
      <c r="M10" s="76">
        <v>3250244428</v>
      </c>
      <c r="N10" s="79"/>
      <c r="O10" s="76">
        <v>0</v>
      </c>
      <c r="P10" s="79"/>
      <c r="Q10" s="76">
        <v>3250244428</v>
      </c>
    </row>
    <row r="11" spans="1:19" ht="18.75">
      <c r="A11" s="12" t="s">
        <v>169</v>
      </c>
      <c r="C11" s="12" t="s">
        <v>171</v>
      </c>
      <c r="E11" s="25">
        <v>23</v>
      </c>
      <c r="G11" s="76">
        <v>265850552</v>
      </c>
      <c r="H11" s="79"/>
      <c r="I11" s="76">
        <v>0</v>
      </c>
      <c r="J11" s="79"/>
      <c r="K11" s="76">
        <v>265850552</v>
      </c>
      <c r="L11" s="79"/>
      <c r="M11" s="76">
        <v>135686536797</v>
      </c>
      <c r="N11" s="79"/>
      <c r="O11" s="76">
        <v>0</v>
      </c>
      <c r="P11" s="79"/>
      <c r="Q11" s="76">
        <v>135686536797</v>
      </c>
    </row>
    <row r="12" spans="1:19" ht="18.75">
      <c r="A12" s="12" t="s">
        <v>159</v>
      </c>
      <c r="C12" s="12" t="s">
        <v>162</v>
      </c>
      <c r="E12" s="25">
        <v>23</v>
      </c>
      <c r="G12" s="76">
        <v>519080006</v>
      </c>
      <c r="H12" s="79"/>
      <c r="I12" s="76">
        <v>0</v>
      </c>
      <c r="J12" s="79"/>
      <c r="K12" s="76">
        <v>519080006</v>
      </c>
      <c r="L12" s="79"/>
      <c r="M12" s="76">
        <v>6026750600</v>
      </c>
      <c r="N12" s="79"/>
      <c r="O12" s="76">
        <v>0</v>
      </c>
      <c r="P12" s="79"/>
      <c r="Q12" s="76">
        <v>6026750600</v>
      </c>
    </row>
    <row r="13" spans="1:19" ht="18.75">
      <c r="A13" s="12" t="s">
        <v>270</v>
      </c>
      <c r="C13" s="12" t="s">
        <v>307</v>
      </c>
      <c r="E13" s="25">
        <v>23</v>
      </c>
      <c r="G13" s="76">
        <v>0</v>
      </c>
      <c r="H13" s="79"/>
      <c r="I13" s="76">
        <v>0</v>
      </c>
      <c r="J13" s="79"/>
      <c r="K13" s="76">
        <v>0</v>
      </c>
      <c r="L13" s="79"/>
      <c r="M13" s="76">
        <v>588113533</v>
      </c>
      <c r="N13" s="79"/>
      <c r="O13" s="76">
        <v>0</v>
      </c>
      <c r="P13" s="79"/>
      <c r="Q13" s="76">
        <v>588113533</v>
      </c>
    </row>
    <row r="14" spans="1:19" ht="18.75">
      <c r="A14" s="12" t="s">
        <v>166</v>
      </c>
      <c r="C14" s="12" t="s">
        <v>168</v>
      </c>
      <c r="E14" s="25">
        <v>23</v>
      </c>
      <c r="G14" s="76">
        <v>5270696409</v>
      </c>
      <c r="H14" s="79"/>
      <c r="I14" s="76">
        <v>0</v>
      </c>
      <c r="J14" s="79"/>
      <c r="K14" s="76">
        <v>5270696409</v>
      </c>
      <c r="L14" s="79"/>
      <c r="M14" s="76">
        <v>67149242636</v>
      </c>
      <c r="N14" s="79"/>
      <c r="O14" s="76">
        <v>0</v>
      </c>
      <c r="P14" s="79"/>
      <c r="Q14" s="76">
        <v>67149242636</v>
      </c>
    </row>
    <row r="15" spans="1:19" ht="18.75">
      <c r="A15" s="12" t="s">
        <v>172</v>
      </c>
      <c r="C15" s="12" t="s">
        <v>174</v>
      </c>
      <c r="E15" s="25">
        <v>23</v>
      </c>
      <c r="G15" s="86">
        <v>6149588821</v>
      </c>
      <c r="H15" s="79"/>
      <c r="I15" s="86">
        <v>0</v>
      </c>
      <c r="J15" s="79"/>
      <c r="K15" s="86">
        <v>6180171311</v>
      </c>
      <c r="L15" s="79"/>
      <c r="M15" s="86">
        <v>13770529460</v>
      </c>
      <c r="N15" s="79"/>
      <c r="O15" s="86">
        <v>0</v>
      </c>
      <c r="P15" s="79"/>
      <c r="Q15" s="86">
        <v>13770529460</v>
      </c>
    </row>
    <row r="16" spans="1:19" ht="21.75" thickBot="1">
      <c r="A16" s="21"/>
      <c r="C16" s="13"/>
      <c r="E16" s="13"/>
      <c r="G16" s="77">
        <f>SUM(G8:G15)</f>
        <v>12214114540</v>
      </c>
      <c r="H16" s="79"/>
      <c r="I16" s="77">
        <v>0</v>
      </c>
      <c r="J16" s="79"/>
      <c r="K16" s="77">
        <f>SUM(K8:K15)</f>
        <v>12244697030</v>
      </c>
      <c r="L16" s="79"/>
      <c r="M16" s="77">
        <f>SUM(M8:M15)</f>
        <v>263927795840</v>
      </c>
      <c r="N16" s="79"/>
      <c r="O16" s="77">
        <f>SUM(O8:O15)</f>
        <v>0</v>
      </c>
      <c r="P16" s="79"/>
      <c r="Q16" s="77">
        <f>SUM(Q8:Q15)</f>
        <v>263927795840</v>
      </c>
      <c r="S16" s="79"/>
    </row>
    <row r="17" spans="7:17" ht="13.5" thickTop="1"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7:17"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7:17"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</sheetData>
  <mergeCells count="8"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scale="8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3"/>
  <sheetViews>
    <sheetView rightToLeft="1" view="pageBreakPreview" zoomScaleNormal="100" zoomScaleSheetLayoutView="100" workbookViewId="0">
      <selection activeCell="I18" sqref="I18"/>
    </sheetView>
  </sheetViews>
  <sheetFormatPr defaultRowHeight="15"/>
  <cols>
    <col min="1" max="1" width="34" style="16" bestFit="1" customWidth="1"/>
    <col min="2" max="2" width="1.28515625" style="16" customWidth="1"/>
    <col min="3" max="3" width="14.5703125" style="16" bestFit="1" customWidth="1"/>
    <col min="4" max="4" width="1.28515625" style="16" customWidth="1"/>
    <col min="5" max="5" width="10.85546875" style="16" bestFit="1" customWidth="1"/>
    <col min="6" max="6" width="1.28515625" style="16" customWidth="1"/>
    <col min="7" max="7" width="14.5703125" style="16" bestFit="1" customWidth="1"/>
    <col min="8" max="8" width="1.28515625" style="16" customWidth="1"/>
    <col min="9" max="9" width="15.5703125" style="16" bestFit="1" customWidth="1"/>
    <col min="10" max="10" width="1.28515625" style="16" customWidth="1"/>
    <col min="11" max="11" width="11.5703125" style="16" bestFit="1" customWidth="1"/>
    <col min="12" max="12" width="1.28515625" style="16" customWidth="1"/>
    <col min="13" max="13" width="15.7109375" style="16" bestFit="1" customWidth="1"/>
    <col min="14" max="14" width="0.28515625" style="16" customWidth="1"/>
    <col min="15" max="15" width="14.5703125" style="16" bestFit="1" customWidth="1"/>
    <col min="16" max="16384" width="9.140625" style="16"/>
  </cols>
  <sheetData>
    <row r="1" spans="1:15" ht="29.1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5" ht="21.75" customHeight="1">
      <c r="A2" s="92" t="s">
        <v>195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5" ht="21.75" customHeight="1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5" ht="14.45" customHeight="1"/>
    <row r="5" spans="1:15" ht="14.45" customHeight="1">
      <c r="A5" s="117" t="s">
        <v>308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1:15" ht="14.45" customHeight="1">
      <c r="A6" s="95" t="s">
        <v>198</v>
      </c>
      <c r="C6" s="95" t="s">
        <v>212</v>
      </c>
      <c r="D6" s="95"/>
      <c r="E6" s="95"/>
      <c r="F6" s="95"/>
      <c r="G6" s="95"/>
      <c r="I6" s="95" t="s">
        <v>213</v>
      </c>
      <c r="J6" s="95"/>
      <c r="K6" s="95"/>
      <c r="L6" s="95"/>
      <c r="M6" s="95"/>
    </row>
    <row r="7" spans="1:15" ht="29.1" customHeight="1">
      <c r="A7" s="95"/>
      <c r="C7" s="6" t="s">
        <v>304</v>
      </c>
      <c r="D7" s="17"/>
      <c r="E7" s="6" t="s">
        <v>284</v>
      </c>
      <c r="F7" s="17"/>
      <c r="G7" s="6" t="s">
        <v>305</v>
      </c>
      <c r="I7" s="6" t="s">
        <v>304</v>
      </c>
      <c r="J7" s="17"/>
      <c r="K7" s="6" t="s">
        <v>284</v>
      </c>
      <c r="L7" s="17"/>
      <c r="M7" s="6" t="s">
        <v>305</v>
      </c>
    </row>
    <row r="8" spans="1:15" ht="21.75" customHeight="1">
      <c r="A8" s="10" t="s">
        <v>190</v>
      </c>
      <c r="C8" s="81">
        <v>94220</v>
      </c>
      <c r="D8" s="87"/>
      <c r="E8" s="81">
        <v>0</v>
      </c>
      <c r="F8" s="87"/>
      <c r="G8" s="81">
        <v>94220</v>
      </c>
      <c r="H8" s="87"/>
      <c r="I8" s="81">
        <v>13105239</v>
      </c>
      <c r="J8" s="87"/>
      <c r="K8" s="81">
        <v>0</v>
      </c>
      <c r="L8" s="87"/>
      <c r="M8" s="81">
        <v>13105239</v>
      </c>
    </row>
    <row r="9" spans="1:15" ht="21.75" customHeight="1">
      <c r="A9" s="12" t="s">
        <v>191</v>
      </c>
      <c r="C9" s="76">
        <v>4427005</v>
      </c>
      <c r="D9" s="87"/>
      <c r="E9" s="76">
        <v>0</v>
      </c>
      <c r="F9" s="87"/>
      <c r="G9" s="76">
        <v>4427005</v>
      </c>
      <c r="H9" s="87"/>
      <c r="I9" s="76">
        <v>145700265</v>
      </c>
      <c r="J9" s="87"/>
      <c r="K9" s="76">
        <v>0</v>
      </c>
      <c r="L9" s="87"/>
      <c r="M9" s="76">
        <v>145700265</v>
      </c>
    </row>
    <row r="10" spans="1:15" ht="21.75" customHeight="1">
      <c r="A10" s="12" t="s">
        <v>192</v>
      </c>
      <c r="C10" s="76">
        <v>24431</v>
      </c>
      <c r="D10" s="87"/>
      <c r="E10" s="76">
        <v>0</v>
      </c>
      <c r="F10" s="87"/>
      <c r="G10" s="76">
        <v>24431</v>
      </c>
      <c r="H10" s="87"/>
      <c r="I10" s="76">
        <v>19622338</v>
      </c>
      <c r="J10" s="87"/>
      <c r="K10" s="76">
        <v>0</v>
      </c>
      <c r="L10" s="87"/>
      <c r="M10" s="76">
        <v>19622338</v>
      </c>
    </row>
    <row r="11" spans="1:15" ht="25.5" customHeight="1">
      <c r="A11" s="12" t="s">
        <v>194</v>
      </c>
      <c r="C11" s="76">
        <v>4513630066</v>
      </c>
      <c r="D11" s="87"/>
      <c r="E11" s="76">
        <v>1757812</v>
      </c>
      <c r="F11" s="87"/>
      <c r="G11" s="76">
        <v>4511872254</v>
      </c>
      <c r="H11" s="87"/>
      <c r="I11" s="76">
        <v>48737624475</v>
      </c>
      <c r="J11" s="87"/>
      <c r="K11" s="76">
        <v>19302156</v>
      </c>
      <c r="L11" s="87"/>
      <c r="M11" s="76">
        <v>48718322319</v>
      </c>
    </row>
    <row r="12" spans="1:15" ht="21.75" customHeight="1" thickBot="1">
      <c r="A12" s="21"/>
      <c r="C12" s="77">
        <f>SUM(C8:C11)</f>
        <v>4518175722</v>
      </c>
      <c r="D12" s="87"/>
      <c r="E12" s="77">
        <f>SUM(E8:E11)</f>
        <v>1757812</v>
      </c>
      <c r="F12" s="87"/>
      <c r="G12" s="77">
        <f>SUM(G8:G11)</f>
        <v>4516417910</v>
      </c>
      <c r="H12" s="87"/>
      <c r="I12" s="77">
        <f>SUM(I8:I11)</f>
        <v>48916052317</v>
      </c>
      <c r="J12" s="87"/>
      <c r="K12" s="77">
        <f>SUM(K8:K11)</f>
        <v>19302156</v>
      </c>
      <c r="L12" s="87"/>
      <c r="M12" s="77">
        <f>SUM(M8:M11)</f>
        <v>48896750161</v>
      </c>
      <c r="O12" s="87"/>
    </row>
    <row r="13" spans="1:15" ht="15.7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84"/>
  <sheetViews>
    <sheetView rightToLeft="1" view="pageBreakPreview" topLeftCell="A55" zoomScale="89" zoomScaleNormal="100" zoomScaleSheetLayoutView="89" workbookViewId="0">
      <selection activeCell="S79" sqref="S79:S84"/>
    </sheetView>
  </sheetViews>
  <sheetFormatPr defaultRowHeight="12.75"/>
  <cols>
    <col min="1" max="1" width="29.85546875" style="7" bestFit="1" customWidth="1"/>
    <col min="2" max="2" width="1.28515625" style="7" customWidth="1"/>
    <col min="3" max="3" width="11.7109375" style="7" bestFit="1" customWidth="1"/>
    <col min="4" max="4" width="1.28515625" style="7" customWidth="1"/>
    <col min="5" max="5" width="16.42578125" style="7" bestFit="1" customWidth="1"/>
    <col min="6" max="6" width="1.28515625" style="7" customWidth="1"/>
    <col min="7" max="7" width="16.85546875" style="7" bestFit="1" customWidth="1"/>
    <col min="8" max="8" width="1.28515625" style="7" customWidth="1"/>
    <col min="9" max="9" width="22" style="7" bestFit="1" customWidth="1"/>
    <col min="10" max="10" width="1.28515625" style="7" customWidth="1"/>
    <col min="11" max="11" width="12.85546875" style="7" bestFit="1" customWidth="1"/>
    <col min="12" max="12" width="1.28515625" style="7" customWidth="1"/>
    <col min="13" max="13" width="18.42578125" style="7" bestFit="1" customWidth="1"/>
    <col min="14" max="14" width="1.28515625" style="7" customWidth="1"/>
    <col min="15" max="15" width="18.5703125" style="7" bestFit="1" customWidth="1"/>
    <col min="16" max="16" width="1.28515625" style="7" customWidth="1"/>
    <col min="17" max="17" width="22" style="7" bestFit="1" customWidth="1"/>
    <col min="18" max="18" width="1.140625" style="7" customWidth="1"/>
    <col min="19" max="19" width="17.85546875" style="7" bestFit="1" customWidth="1"/>
    <col min="20" max="20" width="14.42578125" style="7" bestFit="1" customWidth="1"/>
    <col min="21" max="21" width="12" style="7" bestFit="1" customWidth="1"/>
    <col min="22" max="16384" width="9.140625" style="7"/>
  </cols>
  <sheetData>
    <row r="1" spans="1:2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20" ht="21.75" customHeight="1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20" ht="14.45" customHeight="1"/>
    <row r="5" spans="1:20" ht="14.45" customHeight="1">
      <c r="A5" s="99" t="s">
        <v>309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20" ht="14.45" customHeight="1">
      <c r="A6" s="95" t="s">
        <v>198</v>
      </c>
      <c r="C6" s="95" t="s">
        <v>212</v>
      </c>
      <c r="D6" s="95"/>
      <c r="E6" s="95"/>
      <c r="F6" s="95"/>
      <c r="G6" s="95"/>
      <c r="H6" s="95"/>
      <c r="I6" s="95"/>
      <c r="K6" s="95" t="s">
        <v>213</v>
      </c>
      <c r="L6" s="95"/>
      <c r="M6" s="95"/>
      <c r="N6" s="95"/>
      <c r="O6" s="95"/>
      <c r="P6" s="95"/>
      <c r="Q6" s="95"/>
    </row>
    <row r="7" spans="1:20" ht="29.1" customHeight="1">
      <c r="A7" s="95"/>
      <c r="C7" s="6" t="s">
        <v>13</v>
      </c>
      <c r="D7" s="9"/>
      <c r="E7" s="6" t="s">
        <v>310</v>
      </c>
      <c r="F7" s="9"/>
      <c r="G7" s="6" t="s">
        <v>311</v>
      </c>
      <c r="H7" s="9"/>
      <c r="I7" s="6" t="s">
        <v>312</v>
      </c>
      <c r="K7" s="6" t="s">
        <v>13</v>
      </c>
      <c r="L7" s="9"/>
      <c r="M7" s="6" t="s">
        <v>310</v>
      </c>
      <c r="N7" s="9"/>
      <c r="O7" s="6" t="s">
        <v>311</v>
      </c>
      <c r="P7" s="9"/>
      <c r="Q7" s="6" t="s">
        <v>312</v>
      </c>
    </row>
    <row r="8" spans="1:20" ht="21.75" customHeight="1">
      <c r="A8" s="34" t="s">
        <v>37</v>
      </c>
      <c r="C8" s="84">
        <v>1619432</v>
      </c>
      <c r="D8" s="67"/>
      <c r="E8" s="84">
        <v>5267051587</v>
      </c>
      <c r="F8" s="67"/>
      <c r="G8" s="84">
        <v>7092386245</v>
      </c>
      <c r="H8" s="67"/>
      <c r="I8" s="71">
        <v>-1825334658</v>
      </c>
      <c r="J8" s="67"/>
      <c r="K8" s="84">
        <v>17368656</v>
      </c>
      <c r="L8" s="67"/>
      <c r="M8" s="84">
        <v>64431955738</v>
      </c>
      <c r="N8" s="67"/>
      <c r="O8" s="84">
        <v>67762571875</v>
      </c>
      <c r="P8" s="67"/>
      <c r="Q8" s="71">
        <v>-3330616137</v>
      </c>
      <c r="S8" s="31"/>
      <c r="T8" s="31"/>
    </row>
    <row r="9" spans="1:20" ht="21.75" customHeight="1">
      <c r="A9" s="35" t="s">
        <v>38</v>
      </c>
      <c r="C9" s="71">
        <v>251000</v>
      </c>
      <c r="D9" s="67"/>
      <c r="E9" s="71">
        <v>1951180497</v>
      </c>
      <c r="F9" s="67"/>
      <c r="G9" s="71">
        <v>1772893309</v>
      </c>
      <c r="H9" s="67"/>
      <c r="I9" s="71">
        <v>178287188</v>
      </c>
      <c r="J9" s="67"/>
      <c r="K9" s="71">
        <v>500000</v>
      </c>
      <c r="L9" s="67"/>
      <c r="M9" s="71">
        <v>4267953215</v>
      </c>
      <c r="N9" s="67"/>
      <c r="O9" s="71">
        <v>3529378638</v>
      </c>
      <c r="P9" s="67"/>
      <c r="Q9" s="71">
        <v>738574577</v>
      </c>
      <c r="S9" s="31"/>
      <c r="T9" s="31"/>
    </row>
    <row r="10" spans="1:20" ht="21.75" customHeight="1">
      <c r="A10" s="35" t="s">
        <v>41</v>
      </c>
      <c r="C10" s="71">
        <v>1803961</v>
      </c>
      <c r="D10" s="67"/>
      <c r="E10" s="71">
        <v>8034233801</v>
      </c>
      <c r="F10" s="67"/>
      <c r="G10" s="71">
        <v>7286275205</v>
      </c>
      <c r="H10" s="67"/>
      <c r="I10" s="71">
        <v>747958596</v>
      </c>
      <c r="J10" s="67"/>
      <c r="K10" s="71">
        <v>16713678</v>
      </c>
      <c r="L10" s="67"/>
      <c r="M10" s="71">
        <v>68367619470</v>
      </c>
      <c r="N10" s="67"/>
      <c r="O10" s="71">
        <v>67923713960</v>
      </c>
      <c r="P10" s="67"/>
      <c r="Q10" s="71">
        <v>443905510</v>
      </c>
      <c r="S10" s="31"/>
      <c r="T10" s="31"/>
    </row>
    <row r="11" spans="1:20" ht="21.75" customHeight="1">
      <c r="A11" s="35" t="s">
        <v>42</v>
      </c>
      <c r="C11" s="71">
        <v>10600000</v>
      </c>
      <c r="D11" s="67"/>
      <c r="E11" s="71">
        <v>40724577384</v>
      </c>
      <c r="F11" s="67"/>
      <c r="G11" s="71">
        <v>45201318004</v>
      </c>
      <c r="H11" s="67"/>
      <c r="I11" s="71">
        <v>-4476740620</v>
      </c>
      <c r="J11" s="67"/>
      <c r="K11" s="71">
        <v>14065909</v>
      </c>
      <c r="L11" s="67"/>
      <c r="M11" s="71">
        <v>54599372147</v>
      </c>
      <c r="N11" s="67"/>
      <c r="O11" s="71">
        <v>60151450982</v>
      </c>
      <c r="P11" s="67"/>
      <c r="Q11" s="71">
        <v>-5552078835</v>
      </c>
      <c r="S11" s="31"/>
      <c r="T11" s="31"/>
    </row>
    <row r="12" spans="1:20" ht="21.75" customHeight="1">
      <c r="A12" s="35" t="s">
        <v>39</v>
      </c>
      <c r="C12" s="71">
        <v>386</v>
      </c>
      <c r="D12" s="67"/>
      <c r="E12" s="71">
        <v>1951135</v>
      </c>
      <c r="F12" s="67"/>
      <c r="G12" s="71">
        <v>1053877</v>
      </c>
      <c r="H12" s="67"/>
      <c r="I12" s="71">
        <v>897258</v>
      </c>
      <c r="J12" s="67"/>
      <c r="K12" s="71">
        <v>386</v>
      </c>
      <c r="L12" s="67"/>
      <c r="M12" s="71">
        <v>1951135</v>
      </c>
      <c r="N12" s="67"/>
      <c r="O12" s="71">
        <v>1053877</v>
      </c>
      <c r="P12" s="67"/>
      <c r="Q12" s="71">
        <v>897258</v>
      </c>
      <c r="S12" s="31"/>
      <c r="T12" s="31"/>
    </row>
    <row r="13" spans="1:20" ht="21.75" customHeight="1">
      <c r="A13" s="35" t="s">
        <v>20</v>
      </c>
      <c r="C13" s="71">
        <v>200</v>
      </c>
      <c r="D13" s="67"/>
      <c r="E13" s="71">
        <v>1244552</v>
      </c>
      <c r="F13" s="67"/>
      <c r="G13" s="71">
        <v>1555072</v>
      </c>
      <c r="H13" s="67"/>
      <c r="I13" s="71">
        <v>-310520</v>
      </c>
      <c r="J13" s="67"/>
      <c r="K13" s="71">
        <v>4797200</v>
      </c>
      <c r="L13" s="67"/>
      <c r="M13" s="71">
        <v>27950510797</v>
      </c>
      <c r="N13" s="67"/>
      <c r="O13" s="71">
        <v>37338523809</v>
      </c>
      <c r="P13" s="67"/>
      <c r="Q13" s="71">
        <v>-9388013012</v>
      </c>
      <c r="S13" s="31"/>
      <c r="T13" s="31"/>
    </row>
    <row r="14" spans="1:20" ht="21.75" customHeight="1">
      <c r="A14" s="35" t="s">
        <v>19</v>
      </c>
      <c r="C14" s="71">
        <v>74</v>
      </c>
      <c r="D14" s="67"/>
      <c r="E14" s="71">
        <v>6369537</v>
      </c>
      <c r="F14" s="67"/>
      <c r="G14" s="71">
        <v>4019061</v>
      </c>
      <c r="H14" s="67"/>
      <c r="I14" s="71">
        <v>2350476</v>
      </c>
      <c r="J14" s="67"/>
      <c r="K14" s="71">
        <v>74</v>
      </c>
      <c r="L14" s="67"/>
      <c r="M14" s="71">
        <v>6369537</v>
      </c>
      <c r="N14" s="67"/>
      <c r="O14" s="71">
        <v>4019061</v>
      </c>
      <c r="P14" s="67"/>
      <c r="Q14" s="71">
        <v>2350476</v>
      </c>
      <c r="S14" s="31"/>
      <c r="T14" s="31"/>
    </row>
    <row r="15" spans="1:20" ht="21.75" customHeight="1">
      <c r="A15" s="35" t="s">
        <v>24</v>
      </c>
      <c r="C15" s="71">
        <v>262260</v>
      </c>
      <c r="D15" s="67"/>
      <c r="E15" s="71">
        <v>387138843</v>
      </c>
      <c r="F15" s="67"/>
      <c r="G15" s="71">
        <v>523266031</v>
      </c>
      <c r="H15" s="67"/>
      <c r="I15" s="71">
        <v>-136127188</v>
      </c>
      <c r="J15" s="67"/>
      <c r="K15" s="71">
        <v>262261</v>
      </c>
      <c r="L15" s="67"/>
      <c r="M15" s="71">
        <v>387138844</v>
      </c>
      <c r="N15" s="67"/>
      <c r="O15" s="71">
        <v>523268035</v>
      </c>
      <c r="P15" s="67"/>
      <c r="Q15" s="71">
        <v>-136129191</v>
      </c>
      <c r="S15" s="31"/>
      <c r="T15" s="31"/>
    </row>
    <row r="16" spans="1:20" ht="21.75" customHeight="1">
      <c r="A16" s="35" t="s">
        <v>30</v>
      </c>
      <c r="C16" s="71">
        <v>285750</v>
      </c>
      <c r="D16" s="67"/>
      <c r="E16" s="71">
        <v>15594370856</v>
      </c>
      <c r="F16" s="67"/>
      <c r="G16" s="71">
        <v>12208919019</v>
      </c>
      <c r="H16" s="67"/>
      <c r="I16" s="71">
        <v>3385451837</v>
      </c>
      <c r="J16" s="67"/>
      <c r="K16" s="71">
        <v>571500</v>
      </c>
      <c r="L16" s="67"/>
      <c r="M16" s="71">
        <v>31827816410</v>
      </c>
      <c r="N16" s="67"/>
      <c r="O16" s="71">
        <v>24414012888</v>
      </c>
      <c r="P16" s="67"/>
      <c r="Q16" s="71">
        <v>7413803522</v>
      </c>
      <c r="S16" s="31"/>
      <c r="T16" s="31"/>
    </row>
    <row r="17" spans="1:20" ht="21.75" customHeight="1">
      <c r="A17" s="35" t="s">
        <v>23</v>
      </c>
      <c r="C17" s="71">
        <v>246000</v>
      </c>
      <c r="D17" s="67"/>
      <c r="E17" s="71">
        <v>2041689239</v>
      </c>
      <c r="F17" s="67"/>
      <c r="G17" s="71">
        <v>1838459393</v>
      </c>
      <c r="H17" s="67"/>
      <c r="I17" s="71">
        <v>203229846</v>
      </c>
      <c r="J17" s="67"/>
      <c r="K17" s="71">
        <v>490000</v>
      </c>
      <c r="L17" s="67"/>
      <c r="M17" s="71">
        <v>4350748127</v>
      </c>
      <c r="N17" s="67"/>
      <c r="O17" s="71">
        <v>3660272255</v>
      </c>
      <c r="P17" s="67"/>
      <c r="Q17" s="71">
        <v>690475872</v>
      </c>
      <c r="S17" s="31"/>
      <c r="T17" s="31"/>
    </row>
    <row r="18" spans="1:20" ht="21.75" customHeight="1">
      <c r="A18" s="35" t="s">
        <v>31</v>
      </c>
      <c r="C18" s="71">
        <v>1350000</v>
      </c>
      <c r="D18" s="67"/>
      <c r="E18" s="71">
        <v>4925915424</v>
      </c>
      <c r="F18" s="67"/>
      <c r="G18" s="71">
        <v>4416723916</v>
      </c>
      <c r="H18" s="67"/>
      <c r="I18" s="71">
        <v>509191508</v>
      </c>
      <c r="J18" s="67"/>
      <c r="K18" s="71">
        <v>1800000</v>
      </c>
      <c r="L18" s="67"/>
      <c r="M18" s="71">
        <v>6436076200</v>
      </c>
      <c r="N18" s="67"/>
      <c r="O18" s="71">
        <v>5889754190</v>
      </c>
      <c r="P18" s="67"/>
      <c r="Q18" s="71">
        <v>546322010</v>
      </c>
      <c r="S18" s="31"/>
      <c r="T18" s="31"/>
    </row>
    <row r="19" spans="1:20" ht="21.75" customHeight="1">
      <c r="A19" s="35" t="s">
        <v>44</v>
      </c>
      <c r="C19" s="71">
        <v>800000</v>
      </c>
      <c r="D19" s="67"/>
      <c r="E19" s="71">
        <v>13685113577</v>
      </c>
      <c r="F19" s="67"/>
      <c r="G19" s="71">
        <v>11448746588</v>
      </c>
      <c r="H19" s="67"/>
      <c r="I19" s="71">
        <v>2236366989</v>
      </c>
      <c r="J19" s="67"/>
      <c r="K19" s="71">
        <v>1600000</v>
      </c>
      <c r="L19" s="67"/>
      <c r="M19" s="71">
        <v>27667449181</v>
      </c>
      <c r="N19" s="67"/>
      <c r="O19" s="71">
        <v>22895714311</v>
      </c>
      <c r="P19" s="67"/>
      <c r="Q19" s="71">
        <v>4771734870</v>
      </c>
      <c r="S19" s="31"/>
      <c r="T19" s="31"/>
    </row>
    <row r="20" spans="1:20" ht="21.75" customHeight="1">
      <c r="A20" s="35" t="s">
        <v>33</v>
      </c>
      <c r="C20" s="71">
        <v>10901329</v>
      </c>
      <c r="D20" s="67"/>
      <c r="E20" s="71">
        <v>0</v>
      </c>
      <c r="F20" s="67"/>
      <c r="G20" s="71">
        <v>4836333458</v>
      </c>
      <c r="H20" s="67"/>
      <c r="I20" s="71">
        <v>-4836333458</v>
      </c>
      <c r="J20" s="67"/>
      <c r="K20" s="71">
        <v>154861054</v>
      </c>
      <c r="L20" s="67"/>
      <c r="M20" s="71">
        <v>376959172604</v>
      </c>
      <c r="N20" s="67"/>
      <c r="O20" s="71">
        <v>340721590758</v>
      </c>
      <c r="P20" s="67"/>
      <c r="Q20" s="71">
        <v>36237581846</v>
      </c>
      <c r="S20" s="31"/>
      <c r="T20" s="31"/>
    </row>
    <row r="21" spans="1:20" ht="21.75" customHeight="1">
      <c r="A21" s="35" t="s">
        <v>34</v>
      </c>
      <c r="C21" s="71">
        <v>3250000</v>
      </c>
      <c r="D21" s="67"/>
      <c r="E21" s="71">
        <v>4608933480</v>
      </c>
      <c r="F21" s="67"/>
      <c r="G21" s="71">
        <v>3820653882</v>
      </c>
      <c r="H21" s="67"/>
      <c r="I21" s="71">
        <v>788279598</v>
      </c>
      <c r="J21" s="67"/>
      <c r="K21" s="71">
        <v>3250000</v>
      </c>
      <c r="L21" s="67"/>
      <c r="M21" s="71">
        <v>4608933480</v>
      </c>
      <c r="N21" s="67"/>
      <c r="O21" s="71">
        <v>3820653882</v>
      </c>
      <c r="P21" s="67"/>
      <c r="Q21" s="71">
        <v>788279598</v>
      </c>
      <c r="S21" s="31"/>
      <c r="T21" s="31"/>
    </row>
    <row r="22" spans="1:20" ht="21.75" customHeight="1">
      <c r="A22" s="35" t="s">
        <v>25</v>
      </c>
      <c r="C22" s="71">
        <v>12</v>
      </c>
      <c r="D22" s="67"/>
      <c r="E22" s="71">
        <v>12</v>
      </c>
      <c r="F22" s="67"/>
      <c r="G22" s="71">
        <v>4614</v>
      </c>
      <c r="H22" s="67"/>
      <c r="I22" s="71">
        <v>-4602</v>
      </c>
      <c r="J22" s="67"/>
      <c r="K22" s="71">
        <v>4166731</v>
      </c>
      <c r="L22" s="67"/>
      <c r="M22" s="71">
        <v>12122063316</v>
      </c>
      <c r="N22" s="67"/>
      <c r="O22" s="71">
        <v>11211536968</v>
      </c>
      <c r="P22" s="67"/>
      <c r="Q22" s="71">
        <v>910526348</v>
      </c>
      <c r="S22" s="31"/>
      <c r="T22" s="31"/>
    </row>
    <row r="23" spans="1:20" ht="21.75" customHeight="1">
      <c r="A23" s="35" t="s">
        <v>40</v>
      </c>
      <c r="C23" s="71">
        <v>2679999</v>
      </c>
      <c r="D23" s="67"/>
      <c r="E23" s="71">
        <v>13024312686</v>
      </c>
      <c r="F23" s="67"/>
      <c r="G23" s="71">
        <v>11453267165</v>
      </c>
      <c r="H23" s="67"/>
      <c r="I23" s="71">
        <v>1571045521</v>
      </c>
      <c r="J23" s="67"/>
      <c r="K23" s="71">
        <v>3480000</v>
      </c>
      <c r="L23" s="67"/>
      <c r="M23" s="71">
        <v>16708659643</v>
      </c>
      <c r="N23" s="67"/>
      <c r="O23" s="71">
        <v>14873376610</v>
      </c>
      <c r="P23" s="67"/>
      <c r="Q23" s="71">
        <v>1835283033</v>
      </c>
      <c r="S23" s="31"/>
      <c r="T23" s="31"/>
    </row>
    <row r="24" spans="1:20" ht="21.75" customHeight="1">
      <c r="A24" s="35" t="s">
        <v>45</v>
      </c>
      <c r="C24" s="71">
        <v>123</v>
      </c>
      <c r="D24" s="67"/>
      <c r="E24" s="71">
        <v>4284278</v>
      </c>
      <c r="F24" s="67"/>
      <c r="G24" s="71">
        <v>1636519</v>
      </c>
      <c r="H24" s="67"/>
      <c r="I24" s="71">
        <v>2647759</v>
      </c>
      <c r="J24" s="67"/>
      <c r="K24" s="71">
        <v>123</v>
      </c>
      <c r="L24" s="67"/>
      <c r="M24" s="71">
        <v>4284278</v>
      </c>
      <c r="N24" s="67"/>
      <c r="O24" s="71">
        <v>1636519</v>
      </c>
      <c r="P24" s="67"/>
      <c r="Q24" s="71">
        <v>2647759</v>
      </c>
      <c r="S24" s="31"/>
      <c r="T24" s="31"/>
    </row>
    <row r="25" spans="1:20" ht="21.75" customHeight="1">
      <c r="A25" s="35" t="s">
        <v>217</v>
      </c>
      <c r="C25" s="71">
        <v>0</v>
      </c>
      <c r="D25" s="67"/>
      <c r="E25" s="71">
        <v>0</v>
      </c>
      <c r="F25" s="67"/>
      <c r="G25" s="71">
        <v>0</v>
      </c>
      <c r="H25" s="67"/>
      <c r="I25" s="71">
        <v>0</v>
      </c>
      <c r="J25" s="67"/>
      <c r="K25" s="71">
        <v>28000</v>
      </c>
      <c r="L25" s="67"/>
      <c r="M25" s="71">
        <v>43460874</v>
      </c>
      <c r="N25" s="67"/>
      <c r="O25" s="71">
        <v>46416485</v>
      </c>
      <c r="P25" s="67"/>
      <c r="Q25" s="71">
        <v>-2955611</v>
      </c>
      <c r="S25" s="31"/>
      <c r="T25" s="31"/>
    </row>
    <row r="26" spans="1:20" ht="21.75" customHeight="1">
      <c r="A26" s="35" t="s">
        <v>218</v>
      </c>
      <c r="C26" s="71">
        <v>0</v>
      </c>
      <c r="D26" s="67"/>
      <c r="E26" s="71">
        <v>0</v>
      </c>
      <c r="F26" s="67"/>
      <c r="G26" s="71">
        <v>0</v>
      </c>
      <c r="H26" s="67"/>
      <c r="I26" s="71">
        <v>0</v>
      </c>
      <c r="J26" s="67"/>
      <c r="K26" s="71">
        <v>30000000</v>
      </c>
      <c r="L26" s="67"/>
      <c r="M26" s="71">
        <v>48684108731</v>
      </c>
      <c r="N26" s="67"/>
      <c r="O26" s="71">
        <v>44480105611</v>
      </c>
      <c r="P26" s="67"/>
      <c r="Q26" s="71">
        <v>4204003120</v>
      </c>
      <c r="S26" s="31"/>
      <c r="T26" s="31"/>
    </row>
    <row r="27" spans="1:20" ht="21.75" customHeight="1">
      <c r="A27" s="35" t="s">
        <v>219</v>
      </c>
      <c r="C27" s="71">
        <v>0</v>
      </c>
      <c r="D27" s="67"/>
      <c r="E27" s="71">
        <v>0</v>
      </c>
      <c r="F27" s="67"/>
      <c r="G27" s="71">
        <v>0</v>
      </c>
      <c r="H27" s="67"/>
      <c r="I27" s="71">
        <v>0</v>
      </c>
      <c r="J27" s="67"/>
      <c r="K27" s="71">
        <v>666218</v>
      </c>
      <c r="L27" s="67"/>
      <c r="M27" s="71">
        <v>1107695241</v>
      </c>
      <c r="N27" s="67"/>
      <c r="O27" s="71">
        <v>1110592302</v>
      </c>
      <c r="P27" s="67"/>
      <c r="Q27" s="71">
        <v>-2897061</v>
      </c>
      <c r="S27" s="31"/>
      <c r="T27" s="31"/>
    </row>
    <row r="28" spans="1:20" ht="21.75" customHeight="1">
      <c r="A28" s="35" t="s">
        <v>220</v>
      </c>
      <c r="C28" s="71">
        <v>0</v>
      </c>
      <c r="D28" s="67"/>
      <c r="E28" s="71">
        <v>0</v>
      </c>
      <c r="F28" s="67"/>
      <c r="G28" s="71">
        <v>0</v>
      </c>
      <c r="H28" s="67"/>
      <c r="I28" s="71">
        <v>0</v>
      </c>
      <c r="J28" s="67"/>
      <c r="K28" s="71">
        <v>65232</v>
      </c>
      <c r="L28" s="67"/>
      <c r="M28" s="71">
        <v>1174279370</v>
      </c>
      <c r="N28" s="67"/>
      <c r="O28" s="71">
        <v>1208793785</v>
      </c>
      <c r="P28" s="67"/>
      <c r="Q28" s="71">
        <v>-34514415</v>
      </c>
      <c r="S28" s="31"/>
      <c r="T28" s="31"/>
    </row>
    <row r="29" spans="1:20" ht="21.75" customHeight="1">
      <c r="A29" s="35" t="s">
        <v>32</v>
      </c>
      <c r="C29" s="71">
        <v>0</v>
      </c>
      <c r="D29" s="67"/>
      <c r="E29" s="71">
        <v>0</v>
      </c>
      <c r="F29" s="67"/>
      <c r="G29" s="71">
        <v>0</v>
      </c>
      <c r="H29" s="67"/>
      <c r="I29" s="71">
        <v>0</v>
      </c>
      <c r="J29" s="67"/>
      <c r="K29" s="71">
        <v>4000000</v>
      </c>
      <c r="L29" s="67"/>
      <c r="M29" s="71">
        <v>1912552244</v>
      </c>
      <c r="N29" s="67"/>
      <c r="O29" s="71">
        <v>1996153818</v>
      </c>
      <c r="P29" s="67"/>
      <c r="Q29" s="71">
        <v>-83601574</v>
      </c>
      <c r="S29" s="31"/>
      <c r="T29" s="31"/>
    </row>
    <row r="30" spans="1:20" ht="21.75" customHeight="1">
      <c r="A30" s="35" t="s">
        <v>221</v>
      </c>
      <c r="C30" s="71">
        <v>0</v>
      </c>
      <c r="D30" s="67"/>
      <c r="E30" s="71">
        <v>0</v>
      </c>
      <c r="F30" s="67"/>
      <c r="G30" s="71">
        <v>0</v>
      </c>
      <c r="H30" s="67"/>
      <c r="I30" s="71">
        <v>0</v>
      </c>
      <c r="J30" s="67"/>
      <c r="K30" s="71">
        <v>25143</v>
      </c>
      <c r="L30" s="67"/>
      <c r="M30" s="71">
        <v>117891573</v>
      </c>
      <c r="N30" s="67"/>
      <c r="O30" s="71">
        <v>136075638</v>
      </c>
      <c r="P30" s="67"/>
      <c r="Q30" s="71">
        <v>-18184065</v>
      </c>
      <c r="S30" s="31"/>
      <c r="T30" s="31"/>
    </row>
    <row r="31" spans="1:20" ht="21.75" customHeight="1">
      <c r="A31" s="35" t="s">
        <v>222</v>
      </c>
      <c r="C31" s="71">
        <v>0</v>
      </c>
      <c r="D31" s="67"/>
      <c r="E31" s="71">
        <v>0</v>
      </c>
      <c r="F31" s="67"/>
      <c r="G31" s="71">
        <v>0</v>
      </c>
      <c r="H31" s="67"/>
      <c r="I31" s="71">
        <v>0</v>
      </c>
      <c r="J31" s="67"/>
      <c r="K31" s="71">
        <v>30000000</v>
      </c>
      <c r="L31" s="67"/>
      <c r="M31" s="71">
        <v>44771508000</v>
      </c>
      <c r="N31" s="67"/>
      <c r="O31" s="71">
        <v>44771508000</v>
      </c>
      <c r="P31" s="67"/>
      <c r="Q31" s="71">
        <v>0</v>
      </c>
      <c r="S31" s="31"/>
      <c r="T31" s="31"/>
    </row>
    <row r="32" spans="1:20" ht="21.75" customHeight="1">
      <c r="A32" s="35" t="s">
        <v>223</v>
      </c>
      <c r="C32" s="71">
        <v>0</v>
      </c>
      <c r="D32" s="67"/>
      <c r="E32" s="71">
        <v>0</v>
      </c>
      <c r="F32" s="67"/>
      <c r="G32" s="71">
        <v>0</v>
      </c>
      <c r="H32" s="67"/>
      <c r="I32" s="71">
        <v>0</v>
      </c>
      <c r="J32" s="67"/>
      <c r="K32" s="71">
        <v>450000</v>
      </c>
      <c r="L32" s="67"/>
      <c r="M32" s="71">
        <v>4911601082</v>
      </c>
      <c r="N32" s="67"/>
      <c r="O32" s="71">
        <v>2678907993</v>
      </c>
      <c r="P32" s="67"/>
      <c r="Q32" s="71">
        <v>2232693089</v>
      </c>
      <c r="S32" s="31"/>
      <c r="T32" s="31"/>
    </row>
    <row r="33" spans="1:20" ht="21.75" customHeight="1">
      <c r="A33" s="35" t="s">
        <v>224</v>
      </c>
      <c r="C33" s="71">
        <v>0</v>
      </c>
      <c r="D33" s="67"/>
      <c r="E33" s="71">
        <v>0</v>
      </c>
      <c r="F33" s="67"/>
      <c r="G33" s="71">
        <v>0</v>
      </c>
      <c r="H33" s="67"/>
      <c r="I33" s="71">
        <v>0</v>
      </c>
      <c r="J33" s="67"/>
      <c r="K33" s="71">
        <v>3127000</v>
      </c>
      <c r="L33" s="67"/>
      <c r="M33" s="71">
        <v>9701833214</v>
      </c>
      <c r="N33" s="67"/>
      <c r="O33" s="71">
        <v>7319358792</v>
      </c>
      <c r="P33" s="67"/>
      <c r="Q33" s="71">
        <v>2382474422</v>
      </c>
      <c r="S33" s="31"/>
      <c r="T33" s="31"/>
    </row>
    <row r="34" spans="1:20" ht="21.75" customHeight="1">
      <c r="A34" s="35" t="s">
        <v>225</v>
      </c>
      <c r="C34" s="71">
        <v>0</v>
      </c>
      <c r="D34" s="67"/>
      <c r="E34" s="71">
        <v>0</v>
      </c>
      <c r="F34" s="67"/>
      <c r="G34" s="71">
        <v>0</v>
      </c>
      <c r="H34" s="67"/>
      <c r="I34" s="71">
        <v>0</v>
      </c>
      <c r="J34" s="67"/>
      <c r="K34" s="71">
        <v>15803000</v>
      </c>
      <c r="L34" s="67"/>
      <c r="M34" s="71">
        <v>11901613497</v>
      </c>
      <c r="N34" s="67"/>
      <c r="O34" s="71">
        <v>14977957270</v>
      </c>
      <c r="P34" s="67"/>
      <c r="Q34" s="71">
        <v>-3076343773</v>
      </c>
      <c r="S34" s="31"/>
      <c r="T34" s="31"/>
    </row>
    <row r="35" spans="1:20" ht="21.75" customHeight="1">
      <c r="A35" s="35" t="s">
        <v>226</v>
      </c>
      <c r="C35" s="71">
        <v>0</v>
      </c>
      <c r="D35" s="67"/>
      <c r="E35" s="71">
        <v>0</v>
      </c>
      <c r="F35" s="67"/>
      <c r="G35" s="71">
        <v>0</v>
      </c>
      <c r="H35" s="67"/>
      <c r="I35" s="71">
        <v>0</v>
      </c>
      <c r="J35" s="67"/>
      <c r="K35" s="71">
        <v>54976000</v>
      </c>
      <c r="L35" s="67"/>
      <c r="M35" s="71">
        <v>49017929965</v>
      </c>
      <c r="N35" s="67"/>
      <c r="O35" s="71">
        <v>61573809056</v>
      </c>
      <c r="P35" s="67"/>
      <c r="Q35" s="71">
        <v>-12555879091</v>
      </c>
      <c r="S35" s="31"/>
      <c r="T35" s="31"/>
    </row>
    <row r="36" spans="1:20" ht="21.75" customHeight="1">
      <c r="A36" s="35" t="s">
        <v>227</v>
      </c>
      <c r="C36" s="71">
        <v>0</v>
      </c>
      <c r="D36" s="67"/>
      <c r="E36" s="71">
        <v>0</v>
      </c>
      <c r="F36" s="67"/>
      <c r="G36" s="71">
        <v>0</v>
      </c>
      <c r="H36" s="67"/>
      <c r="I36" s="71">
        <v>0</v>
      </c>
      <c r="J36" s="67"/>
      <c r="K36" s="71">
        <v>2713107</v>
      </c>
      <c r="L36" s="67"/>
      <c r="M36" s="71">
        <v>14517403792</v>
      </c>
      <c r="N36" s="67"/>
      <c r="O36" s="71">
        <v>14641696202</v>
      </c>
      <c r="P36" s="67"/>
      <c r="Q36" s="71">
        <v>-124292410</v>
      </c>
      <c r="S36" s="31"/>
      <c r="T36" s="31"/>
    </row>
    <row r="37" spans="1:20" ht="21.75" customHeight="1">
      <c r="A37" s="35" t="s">
        <v>230</v>
      </c>
      <c r="C37" s="71">
        <v>0</v>
      </c>
      <c r="D37" s="67"/>
      <c r="E37" s="71">
        <v>0</v>
      </c>
      <c r="F37" s="67"/>
      <c r="G37" s="71">
        <v>0</v>
      </c>
      <c r="H37" s="67"/>
      <c r="I37" s="71">
        <v>0</v>
      </c>
      <c r="J37" s="67"/>
      <c r="K37" s="71">
        <v>3292781</v>
      </c>
      <c r="L37" s="67"/>
      <c r="M37" s="71">
        <v>7748102490</v>
      </c>
      <c r="N37" s="67"/>
      <c r="O37" s="71">
        <v>9053088312</v>
      </c>
      <c r="P37" s="67"/>
      <c r="Q37" s="71">
        <v>-1304985822</v>
      </c>
      <c r="S37" s="31"/>
      <c r="T37" s="31"/>
    </row>
    <row r="38" spans="1:20" ht="21.75" customHeight="1">
      <c r="A38" s="35" t="s">
        <v>231</v>
      </c>
      <c r="C38" s="71">
        <v>0</v>
      </c>
      <c r="D38" s="67"/>
      <c r="E38" s="71">
        <v>0</v>
      </c>
      <c r="F38" s="67"/>
      <c r="G38" s="71">
        <v>0</v>
      </c>
      <c r="H38" s="67"/>
      <c r="I38" s="71">
        <v>0</v>
      </c>
      <c r="J38" s="67"/>
      <c r="K38" s="71">
        <v>76</v>
      </c>
      <c r="L38" s="67"/>
      <c r="M38" s="71">
        <v>1119620</v>
      </c>
      <c r="N38" s="67"/>
      <c r="O38" s="71">
        <v>802688</v>
      </c>
      <c r="P38" s="67"/>
      <c r="Q38" s="71">
        <v>316932</v>
      </c>
      <c r="S38" s="31"/>
      <c r="T38" s="31"/>
    </row>
    <row r="39" spans="1:20" ht="21.75" customHeight="1">
      <c r="A39" s="35" t="s">
        <v>233</v>
      </c>
      <c r="C39" s="71">
        <v>0</v>
      </c>
      <c r="D39" s="67"/>
      <c r="E39" s="71">
        <v>0</v>
      </c>
      <c r="F39" s="67"/>
      <c r="G39" s="71">
        <v>0</v>
      </c>
      <c r="H39" s="67"/>
      <c r="I39" s="71">
        <v>0</v>
      </c>
      <c r="J39" s="67"/>
      <c r="K39" s="71">
        <v>326250</v>
      </c>
      <c r="L39" s="67"/>
      <c r="M39" s="71">
        <v>5901923434</v>
      </c>
      <c r="N39" s="67"/>
      <c r="O39" s="71">
        <v>3771526902</v>
      </c>
      <c r="P39" s="67"/>
      <c r="Q39" s="71">
        <v>2130396532</v>
      </c>
      <c r="S39" s="31"/>
      <c r="T39" s="31"/>
    </row>
    <row r="40" spans="1:20" ht="21.75" customHeight="1">
      <c r="A40" s="35" t="s">
        <v>263</v>
      </c>
      <c r="C40" s="71">
        <v>0</v>
      </c>
      <c r="D40" s="67"/>
      <c r="E40" s="71">
        <v>0</v>
      </c>
      <c r="F40" s="67"/>
      <c r="G40" s="71">
        <v>0</v>
      </c>
      <c r="H40" s="67"/>
      <c r="I40" s="71">
        <v>0</v>
      </c>
      <c r="J40" s="67"/>
      <c r="K40" s="71">
        <v>364000</v>
      </c>
      <c r="L40" s="67"/>
      <c r="M40" s="71">
        <v>4590087794</v>
      </c>
      <c r="N40" s="67"/>
      <c r="O40" s="71">
        <v>4681224794</v>
      </c>
      <c r="P40" s="67"/>
      <c r="Q40" s="71">
        <v>-91137000</v>
      </c>
      <c r="S40" s="31"/>
      <c r="T40" s="31"/>
    </row>
    <row r="41" spans="1:20" ht="21.75" customHeight="1">
      <c r="A41" s="35" t="s">
        <v>234</v>
      </c>
      <c r="C41" s="71">
        <v>0</v>
      </c>
      <c r="D41" s="67"/>
      <c r="E41" s="71">
        <v>0</v>
      </c>
      <c r="F41" s="67"/>
      <c r="G41" s="71">
        <v>0</v>
      </c>
      <c r="H41" s="67"/>
      <c r="I41" s="71">
        <v>0</v>
      </c>
      <c r="J41" s="67"/>
      <c r="K41" s="71">
        <v>188</v>
      </c>
      <c r="L41" s="67"/>
      <c r="M41" s="71">
        <v>2825649</v>
      </c>
      <c r="N41" s="67"/>
      <c r="O41" s="71">
        <v>2745488</v>
      </c>
      <c r="P41" s="67"/>
      <c r="Q41" s="71">
        <v>80161</v>
      </c>
      <c r="S41" s="31"/>
      <c r="T41" s="31"/>
    </row>
    <row r="42" spans="1:20" ht="21.75" customHeight="1">
      <c r="A42" s="35" t="s">
        <v>235</v>
      </c>
      <c r="C42" s="71">
        <v>0</v>
      </c>
      <c r="D42" s="67"/>
      <c r="E42" s="71">
        <v>0</v>
      </c>
      <c r="F42" s="67"/>
      <c r="G42" s="71">
        <v>0</v>
      </c>
      <c r="H42" s="67"/>
      <c r="I42" s="71">
        <v>0</v>
      </c>
      <c r="J42" s="67"/>
      <c r="K42" s="71">
        <v>1200000</v>
      </c>
      <c r="L42" s="67"/>
      <c r="M42" s="71">
        <v>7749843199</v>
      </c>
      <c r="N42" s="67"/>
      <c r="O42" s="71">
        <v>7292269871</v>
      </c>
      <c r="P42" s="67"/>
      <c r="Q42" s="71">
        <v>457573328</v>
      </c>
      <c r="S42" s="31"/>
      <c r="T42" s="31"/>
    </row>
    <row r="43" spans="1:20" ht="21.75" customHeight="1">
      <c r="A43" s="35" t="s">
        <v>236</v>
      </c>
      <c r="C43" s="71">
        <v>0</v>
      </c>
      <c r="D43" s="67"/>
      <c r="E43" s="71">
        <v>0</v>
      </c>
      <c r="F43" s="67"/>
      <c r="G43" s="71">
        <v>0</v>
      </c>
      <c r="H43" s="67"/>
      <c r="I43" s="71">
        <v>0</v>
      </c>
      <c r="J43" s="67"/>
      <c r="K43" s="71">
        <v>595000</v>
      </c>
      <c r="L43" s="67"/>
      <c r="M43" s="71">
        <v>18009949495</v>
      </c>
      <c r="N43" s="67"/>
      <c r="O43" s="71">
        <v>10523188671</v>
      </c>
      <c r="P43" s="67"/>
      <c r="Q43" s="71">
        <v>7486760824</v>
      </c>
      <c r="S43" s="31"/>
      <c r="T43" s="31"/>
    </row>
    <row r="44" spans="1:20" ht="21.75" customHeight="1">
      <c r="A44" s="35" t="s">
        <v>237</v>
      </c>
      <c r="C44" s="71">
        <v>0</v>
      </c>
      <c r="D44" s="67"/>
      <c r="E44" s="71">
        <v>0</v>
      </c>
      <c r="F44" s="67"/>
      <c r="G44" s="71">
        <v>0</v>
      </c>
      <c r="H44" s="67"/>
      <c r="I44" s="71">
        <v>0</v>
      </c>
      <c r="J44" s="67"/>
      <c r="K44" s="71">
        <v>2000000</v>
      </c>
      <c r="L44" s="67"/>
      <c r="M44" s="71">
        <v>6771468643</v>
      </c>
      <c r="N44" s="67"/>
      <c r="O44" s="71">
        <v>7654207982</v>
      </c>
      <c r="P44" s="67"/>
      <c r="Q44" s="71">
        <v>-882739339</v>
      </c>
      <c r="S44" s="31"/>
      <c r="T44" s="31"/>
    </row>
    <row r="45" spans="1:20" ht="21.75" customHeight="1">
      <c r="A45" s="35" t="s">
        <v>238</v>
      </c>
      <c r="C45" s="71">
        <v>0</v>
      </c>
      <c r="D45" s="67"/>
      <c r="E45" s="71">
        <v>0</v>
      </c>
      <c r="F45" s="67"/>
      <c r="G45" s="71">
        <v>0</v>
      </c>
      <c r="H45" s="67"/>
      <c r="I45" s="71">
        <v>0</v>
      </c>
      <c r="J45" s="67"/>
      <c r="K45" s="71">
        <v>3299000</v>
      </c>
      <c r="L45" s="67"/>
      <c r="M45" s="71">
        <v>24893037270</v>
      </c>
      <c r="N45" s="67"/>
      <c r="O45" s="71">
        <v>34022045629</v>
      </c>
      <c r="P45" s="67"/>
      <c r="Q45" s="71">
        <v>-9129008359</v>
      </c>
      <c r="S45" s="31"/>
      <c r="T45" s="31"/>
    </row>
    <row r="46" spans="1:20" ht="21.75" customHeight="1">
      <c r="A46" s="35" t="s">
        <v>239</v>
      </c>
      <c r="C46" s="71">
        <v>0</v>
      </c>
      <c r="D46" s="67"/>
      <c r="E46" s="71">
        <v>0</v>
      </c>
      <c r="F46" s="67"/>
      <c r="G46" s="71">
        <v>0</v>
      </c>
      <c r="H46" s="67"/>
      <c r="I46" s="71">
        <v>0</v>
      </c>
      <c r="J46" s="67"/>
      <c r="K46" s="71">
        <v>1</v>
      </c>
      <c r="L46" s="67"/>
      <c r="M46" s="71">
        <v>1</v>
      </c>
      <c r="N46" s="67"/>
      <c r="O46" s="71">
        <v>4256</v>
      </c>
      <c r="P46" s="67"/>
      <c r="Q46" s="71">
        <v>-4255</v>
      </c>
      <c r="S46" s="31"/>
      <c r="T46" s="31"/>
    </row>
    <row r="47" spans="1:20" ht="21.75" customHeight="1">
      <c r="A47" s="35" t="s">
        <v>26</v>
      </c>
      <c r="C47" s="71">
        <v>0</v>
      </c>
      <c r="D47" s="67"/>
      <c r="E47" s="71">
        <v>0</v>
      </c>
      <c r="F47" s="67"/>
      <c r="G47" s="71">
        <v>0</v>
      </c>
      <c r="H47" s="67"/>
      <c r="I47" s="71">
        <v>0</v>
      </c>
      <c r="J47" s="67"/>
      <c r="K47" s="71">
        <v>1740000</v>
      </c>
      <c r="L47" s="67"/>
      <c r="M47" s="71">
        <v>5178775358</v>
      </c>
      <c r="N47" s="67"/>
      <c r="O47" s="71">
        <v>3857949956</v>
      </c>
      <c r="P47" s="67"/>
      <c r="Q47" s="71">
        <v>1320825402</v>
      </c>
      <c r="S47" s="31"/>
      <c r="T47" s="31"/>
    </row>
    <row r="48" spans="1:20" ht="21.75" customHeight="1">
      <c r="A48" s="35" t="s">
        <v>240</v>
      </c>
      <c r="C48" s="71">
        <v>0</v>
      </c>
      <c r="D48" s="67"/>
      <c r="E48" s="71">
        <v>0</v>
      </c>
      <c r="F48" s="67"/>
      <c r="G48" s="71">
        <v>0</v>
      </c>
      <c r="H48" s="67"/>
      <c r="I48" s="71">
        <v>0</v>
      </c>
      <c r="J48" s="67"/>
      <c r="K48" s="71">
        <v>796200</v>
      </c>
      <c r="L48" s="67"/>
      <c r="M48" s="71">
        <v>4848061800</v>
      </c>
      <c r="N48" s="67"/>
      <c r="O48" s="71">
        <v>4848061800</v>
      </c>
      <c r="P48" s="67"/>
      <c r="Q48" s="71">
        <v>0</v>
      </c>
      <c r="S48" s="31"/>
      <c r="T48" s="31"/>
    </row>
    <row r="49" spans="1:20" ht="21.75" customHeight="1">
      <c r="A49" s="35" t="s">
        <v>241</v>
      </c>
      <c r="C49" s="71">
        <v>0</v>
      </c>
      <c r="D49" s="67"/>
      <c r="E49" s="71">
        <v>0</v>
      </c>
      <c r="F49" s="67"/>
      <c r="G49" s="71">
        <v>0</v>
      </c>
      <c r="H49" s="67"/>
      <c r="I49" s="71">
        <v>0</v>
      </c>
      <c r="J49" s="67"/>
      <c r="K49" s="71">
        <v>266438</v>
      </c>
      <c r="L49" s="67"/>
      <c r="M49" s="71">
        <v>1282621522</v>
      </c>
      <c r="N49" s="67"/>
      <c r="O49" s="71">
        <v>1438524073</v>
      </c>
      <c r="P49" s="67"/>
      <c r="Q49" s="71">
        <v>-155902551</v>
      </c>
      <c r="S49" s="31"/>
      <c r="T49" s="31"/>
    </row>
    <row r="50" spans="1:20" ht="21.75" customHeight="1">
      <c r="A50" s="35" t="s">
        <v>27</v>
      </c>
      <c r="C50" s="71">
        <v>0</v>
      </c>
      <c r="D50" s="67"/>
      <c r="E50" s="71">
        <v>0</v>
      </c>
      <c r="F50" s="67"/>
      <c r="G50" s="71">
        <v>0</v>
      </c>
      <c r="H50" s="67"/>
      <c r="I50" s="71">
        <v>0</v>
      </c>
      <c r="J50" s="67"/>
      <c r="K50" s="71">
        <v>107520002</v>
      </c>
      <c r="L50" s="67"/>
      <c r="M50" s="71">
        <v>164434675577</v>
      </c>
      <c r="N50" s="67"/>
      <c r="O50" s="71">
        <v>138537009492</v>
      </c>
      <c r="P50" s="67"/>
      <c r="Q50" s="71">
        <v>25897666085</v>
      </c>
      <c r="S50" s="31"/>
      <c r="T50" s="31"/>
    </row>
    <row r="51" spans="1:20" ht="21.75" customHeight="1">
      <c r="A51" s="35" t="s">
        <v>243</v>
      </c>
      <c r="C51" s="71">
        <v>0</v>
      </c>
      <c r="D51" s="67"/>
      <c r="E51" s="71">
        <v>0</v>
      </c>
      <c r="F51" s="67"/>
      <c r="G51" s="71">
        <v>0</v>
      </c>
      <c r="H51" s="67"/>
      <c r="I51" s="71">
        <v>0</v>
      </c>
      <c r="J51" s="67"/>
      <c r="K51" s="71">
        <v>1731882</v>
      </c>
      <c r="L51" s="67"/>
      <c r="M51" s="71">
        <v>12189880211</v>
      </c>
      <c r="N51" s="67"/>
      <c r="O51" s="71">
        <v>11805676056</v>
      </c>
      <c r="P51" s="67"/>
      <c r="Q51" s="71">
        <v>384204155</v>
      </c>
      <c r="S51" s="31"/>
      <c r="T51" s="31"/>
    </row>
    <row r="52" spans="1:20" ht="21.75" customHeight="1">
      <c r="A52" s="35" t="s">
        <v>35</v>
      </c>
      <c r="C52" s="71">
        <v>0</v>
      </c>
      <c r="D52" s="67"/>
      <c r="E52" s="71">
        <v>0</v>
      </c>
      <c r="F52" s="67"/>
      <c r="G52" s="71">
        <v>0</v>
      </c>
      <c r="H52" s="67"/>
      <c r="I52" s="71">
        <v>0</v>
      </c>
      <c r="J52" s="67"/>
      <c r="K52" s="71">
        <v>3200000</v>
      </c>
      <c r="L52" s="67"/>
      <c r="M52" s="71">
        <v>4088187355</v>
      </c>
      <c r="N52" s="67"/>
      <c r="O52" s="71">
        <v>3369184711</v>
      </c>
      <c r="P52" s="67"/>
      <c r="Q52" s="71">
        <v>719002644</v>
      </c>
      <c r="S52" s="31"/>
      <c r="T52" s="31"/>
    </row>
    <row r="53" spans="1:20" ht="21.75" customHeight="1">
      <c r="A53" s="35" t="s">
        <v>245</v>
      </c>
      <c r="C53" s="71">
        <v>0</v>
      </c>
      <c r="D53" s="67"/>
      <c r="E53" s="71">
        <v>0</v>
      </c>
      <c r="F53" s="67"/>
      <c r="G53" s="71">
        <v>0</v>
      </c>
      <c r="H53" s="67"/>
      <c r="I53" s="71">
        <v>0</v>
      </c>
      <c r="J53" s="67"/>
      <c r="K53" s="71">
        <v>13796000</v>
      </c>
      <c r="L53" s="67"/>
      <c r="M53" s="71">
        <v>8909768926</v>
      </c>
      <c r="N53" s="67"/>
      <c r="O53" s="71">
        <v>10257541230</v>
      </c>
      <c r="P53" s="67"/>
      <c r="Q53" s="71">
        <v>-1347772304</v>
      </c>
      <c r="S53" s="31"/>
      <c r="T53" s="31"/>
    </row>
    <row r="54" spans="1:20" ht="21.75" customHeight="1">
      <c r="A54" s="35" t="s">
        <v>246</v>
      </c>
      <c r="C54" s="71">
        <v>0</v>
      </c>
      <c r="D54" s="67"/>
      <c r="E54" s="71">
        <v>0</v>
      </c>
      <c r="F54" s="67"/>
      <c r="G54" s="71">
        <v>0</v>
      </c>
      <c r="H54" s="67"/>
      <c r="I54" s="71">
        <v>0</v>
      </c>
      <c r="J54" s="67"/>
      <c r="K54" s="71">
        <v>430683</v>
      </c>
      <c r="L54" s="67"/>
      <c r="M54" s="71">
        <v>2252873323</v>
      </c>
      <c r="N54" s="67"/>
      <c r="O54" s="71">
        <v>2044002160</v>
      </c>
      <c r="P54" s="67"/>
      <c r="Q54" s="71">
        <v>208871163</v>
      </c>
      <c r="S54" s="31"/>
      <c r="T54" s="31"/>
    </row>
    <row r="55" spans="1:20" ht="21.75" customHeight="1">
      <c r="A55" s="35" t="s">
        <v>247</v>
      </c>
      <c r="C55" s="71">
        <v>0</v>
      </c>
      <c r="D55" s="67"/>
      <c r="E55" s="71">
        <v>0</v>
      </c>
      <c r="F55" s="67"/>
      <c r="G55" s="71">
        <v>0</v>
      </c>
      <c r="H55" s="67"/>
      <c r="I55" s="71">
        <v>0</v>
      </c>
      <c r="J55" s="67"/>
      <c r="K55" s="71">
        <v>518</v>
      </c>
      <c r="L55" s="67"/>
      <c r="M55" s="71">
        <v>3104958</v>
      </c>
      <c r="N55" s="67"/>
      <c r="O55" s="71">
        <v>3020688</v>
      </c>
      <c r="P55" s="67"/>
      <c r="Q55" s="71">
        <v>84270</v>
      </c>
      <c r="S55" s="31"/>
      <c r="T55" s="31"/>
    </row>
    <row r="56" spans="1:20" ht="21.75" customHeight="1">
      <c r="A56" s="35" t="s">
        <v>250</v>
      </c>
      <c r="C56" s="71">
        <v>0</v>
      </c>
      <c r="D56" s="67"/>
      <c r="E56" s="71">
        <v>0</v>
      </c>
      <c r="F56" s="67"/>
      <c r="G56" s="71">
        <v>0</v>
      </c>
      <c r="H56" s="67"/>
      <c r="I56" s="71">
        <v>0</v>
      </c>
      <c r="J56" s="67"/>
      <c r="K56" s="71">
        <v>2600000</v>
      </c>
      <c r="L56" s="67"/>
      <c r="M56" s="71">
        <v>12349735463</v>
      </c>
      <c r="N56" s="67"/>
      <c r="O56" s="71">
        <v>11462344745</v>
      </c>
      <c r="P56" s="67"/>
      <c r="Q56" s="71">
        <v>887390718</v>
      </c>
      <c r="S56" s="31"/>
      <c r="T56" s="31"/>
    </row>
    <row r="57" spans="1:20" ht="21.75" customHeight="1">
      <c r="A57" s="35" t="s">
        <v>251</v>
      </c>
      <c r="C57" s="71">
        <v>0</v>
      </c>
      <c r="D57" s="67"/>
      <c r="E57" s="71">
        <v>0</v>
      </c>
      <c r="F57" s="67"/>
      <c r="G57" s="71">
        <v>0</v>
      </c>
      <c r="H57" s="67"/>
      <c r="I57" s="71">
        <v>0</v>
      </c>
      <c r="J57" s="67"/>
      <c r="K57" s="71">
        <v>1047002</v>
      </c>
      <c r="L57" s="67"/>
      <c r="M57" s="71">
        <v>5310165492</v>
      </c>
      <c r="N57" s="67"/>
      <c r="O57" s="71">
        <v>5701722229</v>
      </c>
      <c r="P57" s="67"/>
      <c r="Q57" s="71">
        <v>-391556737</v>
      </c>
      <c r="S57" s="31"/>
      <c r="T57" s="31"/>
    </row>
    <row r="58" spans="1:20" ht="21.75" customHeight="1">
      <c r="A58" s="35" t="s">
        <v>252</v>
      </c>
      <c r="C58" s="71">
        <v>0</v>
      </c>
      <c r="D58" s="67"/>
      <c r="E58" s="71">
        <v>0</v>
      </c>
      <c r="F58" s="67"/>
      <c r="G58" s="71">
        <v>0</v>
      </c>
      <c r="H58" s="67"/>
      <c r="I58" s="71">
        <v>0</v>
      </c>
      <c r="J58" s="67"/>
      <c r="K58" s="71">
        <v>300000</v>
      </c>
      <c r="L58" s="67"/>
      <c r="M58" s="71">
        <v>4889830323</v>
      </c>
      <c r="N58" s="67"/>
      <c r="O58" s="71">
        <v>3709823417</v>
      </c>
      <c r="P58" s="67"/>
      <c r="Q58" s="71">
        <v>1180006906</v>
      </c>
      <c r="S58" s="31"/>
      <c r="T58" s="31"/>
    </row>
    <row r="59" spans="1:20" ht="21.75" customHeight="1">
      <c r="A59" s="35" t="s">
        <v>253</v>
      </c>
      <c r="C59" s="71">
        <v>0</v>
      </c>
      <c r="D59" s="67"/>
      <c r="E59" s="71">
        <v>0</v>
      </c>
      <c r="F59" s="67"/>
      <c r="G59" s="71">
        <v>0</v>
      </c>
      <c r="H59" s="67"/>
      <c r="I59" s="71">
        <v>0</v>
      </c>
      <c r="J59" s="67"/>
      <c r="K59" s="71">
        <v>5120</v>
      </c>
      <c r="L59" s="67"/>
      <c r="M59" s="71">
        <v>18245990</v>
      </c>
      <c r="N59" s="67"/>
      <c r="O59" s="71">
        <v>16776838</v>
      </c>
      <c r="P59" s="67"/>
      <c r="Q59" s="71">
        <v>1469152</v>
      </c>
      <c r="S59" s="31"/>
      <c r="T59" s="31"/>
    </row>
    <row r="60" spans="1:20" ht="21.75" customHeight="1">
      <c r="A60" s="35" t="s">
        <v>254</v>
      </c>
      <c r="C60" s="71">
        <v>0</v>
      </c>
      <c r="D60" s="67"/>
      <c r="E60" s="71">
        <v>0</v>
      </c>
      <c r="F60" s="67"/>
      <c r="G60" s="71">
        <v>0</v>
      </c>
      <c r="H60" s="67"/>
      <c r="I60" s="71">
        <v>0</v>
      </c>
      <c r="J60" s="67"/>
      <c r="K60" s="71">
        <v>226000</v>
      </c>
      <c r="L60" s="67"/>
      <c r="M60" s="71">
        <v>799098905</v>
      </c>
      <c r="N60" s="67"/>
      <c r="O60" s="71">
        <v>1089288216</v>
      </c>
      <c r="P60" s="67"/>
      <c r="Q60" s="71">
        <v>-290189311</v>
      </c>
      <c r="S60" s="31"/>
      <c r="T60" s="31"/>
    </row>
    <row r="61" spans="1:20" ht="21.75" customHeight="1">
      <c r="A61" s="35" t="s">
        <v>29</v>
      </c>
      <c r="C61" s="71">
        <v>0</v>
      </c>
      <c r="D61" s="67"/>
      <c r="E61" s="71">
        <v>0</v>
      </c>
      <c r="F61" s="67"/>
      <c r="G61" s="71">
        <v>0</v>
      </c>
      <c r="H61" s="67"/>
      <c r="I61" s="71">
        <v>0</v>
      </c>
      <c r="J61" s="67"/>
      <c r="K61" s="71">
        <v>166754399</v>
      </c>
      <c r="L61" s="67"/>
      <c r="M61" s="71">
        <v>455320175230</v>
      </c>
      <c r="N61" s="67"/>
      <c r="O61" s="71">
        <v>327195666470</v>
      </c>
      <c r="P61" s="67"/>
      <c r="Q61" s="71">
        <v>128124508760</v>
      </c>
      <c r="S61" s="31"/>
      <c r="T61" s="31"/>
    </row>
    <row r="62" spans="1:20" ht="21.75" customHeight="1">
      <c r="A62" s="35" t="s">
        <v>28</v>
      </c>
      <c r="C62" s="71">
        <v>0</v>
      </c>
      <c r="D62" s="67"/>
      <c r="E62" s="71">
        <v>0</v>
      </c>
      <c r="F62" s="67"/>
      <c r="G62" s="71">
        <v>0</v>
      </c>
      <c r="H62" s="67"/>
      <c r="I62" s="71">
        <v>0</v>
      </c>
      <c r="J62" s="67"/>
      <c r="K62" s="71">
        <v>106000002</v>
      </c>
      <c r="L62" s="67"/>
      <c r="M62" s="71">
        <v>60932880745</v>
      </c>
      <c r="N62" s="67"/>
      <c r="O62" s="71">
        <v>63639569656</v>
      </c>
      <c r="P62" s="67"/>
      <c r="Q62" s="71">
        <v>-2706688911</v>
      </c>
      <c r="S62" s="31"/>
      <c r="T62" s="31"/>
    </row>
    <row r="63" spans="1:20" ht="21.75" customHeight="1">
      <c r="A63" s="35" t="s">
        <v>257</v>
      </c>
      <c r="C63" s="71">
        <v>0</v>
      </c>
      <c r="D63" s="67"/>
      <c r="E63" s="71">
        <v>0</v>
      </c>
      <c r="F63" s="67"/>
      <c r="G63" s="71">
        <v>0</v>
      </c>
      <c r="H63" s="67"/>
      <c r="I63" s="71">
        <v>0</v>
      </c>
      <c r="J63" s="67"/>
      <c r="K63" s="71">
        <v>3942000</v>
      </c>
      <c r="L63" s="67"/>
      <c r="M63" s="71">
        <v>2849113560</v>
      </c>
      <c r="N63" s="67"/>
      <c r="O63" s="71">
        <v>3301954211</v>
      </c>
      <c r="P63" s="67"/>
      <c r="Q63" s="71">
        <v>-452840651</v>
      </c>
      <c r="S63" s="31"/>
      <c r="T63" s="31"/>
    </row>
    <row r="64" spans="1:20" ht="21.75" customHeight="1">
      <c r="A64" s="35" t="s">
        <v>258</v>
      </c>
      <c r="C64" s="71">
        <v>0</v>
      </c>
      <c r="D64" s="67"/>
      <c r="E64" s="71">
        <v>0</v>
      </c>
      <c r="F64" s="67"/>
      <c r="G64" s="71">
        <v>0</v>
      </c>
      <c r="H64" s="67"/>
      <c r="I64" s="71">
        <v>0</v>
      </c>
      <c r="J64" s="67"/>
      <c r="K64" s="71">
        <v>2000000</v>
      </c>
      <c r="L64" s="67"/>
      <c r="M64" s="71">
        <v>20352035764</v>
      </c>
      <c r="N64" s="67"/>
      <c r="O64" s="71">
        <v>15703456824</v>
      </c>
      <c r="P64" s="67"/>
      <c r="Q64" s="71">
        <v>4648578940</v>
      </c>
      <c r="S64" s="31"/>
      <c r="T64" s="31"/>
    </row>
    <row r="65" spans="1:20" ht="21.75" customHeight="1">
      <c r="A65" s="35" t="s">
        <v>163</v>
      </c>
      <c r="C65" s="71">
        <v>100</v>
      </c>
      <c r="D65" s="67"/>
      <c r="E65" s="71">
        <v>94999380</v>
      </c>
      <c r="F65" s="67"/>
      <c r="G65" s="71">
        <v>93709764</v>
      </c>
      <c r="H65" s="67"/>
      <c r="I65" s="71">
        <v>1289616</v>
      </c>
      <c r="J65" s="67"/>
      <c r="K65" s="71">
        <v>100</v>
      </c>
      <c r="L65" s="67"/>
      <c r="M65" s="71">
        <v>94999380</v>
      </c>
      <c r="N65" s="67"/>
      <c r="O65" s="71">
        <v>93709764</v>
      </c>
      <c r="P65" s="67"/>
      <c r="Q65" s="71">
        <v>1289616</v>
      </c>
      <c r="S65" s="31"/>
      <c r="T65" s="31"/>
    </row>
    <row r="66" spans="1:20" ht="21.75" customHeight="1">
      <c r="A66" s="35" t="s">
        <v>166</v>
      </c>
      <c r="C66" s="71">
        <v>0</v>
      </c>
      <c r="D66" s="67"/>
      <c r="E66" s="71">
        <v>0</v>
      </c>
      <c r="F66" s="67"/>
      <c r="G66" s="71">
        <v>0</v>
      </c>
      <c r="H66" s="67"/>
      <c r="I66" s="71">
        <v>0</v>
      </c>
      <c r="J66" s="67"/>
      <c r="K66" s="71">
        <v>650000</v>
      </c>
      <c r="L66" s="67"/>
      <c r="M66" s="71">
        <v>649882187500</v>
      </c>
      <c r="N66" s="67"/>
      <c r="O66" s="71">
        <v>631835137500</v>
      </c>
      <c r="P66" s="67"/>
      <c r="Q66" s="71">
        <v>18047050000</v>
      </c>
      <c r="S66" s="31"/>
      <c r="T66" s="31"/>
    </row>
    <row r="67" spans="1:20" ht="21.75" customHeight="1">
      <c r="A67" s="35" t="s">
        <v>268</v>
      </c>
      <c r="C67" s="71">
        <v>0</v>
      </c>
      <c r="D67" s="67"/>
      <c r="E67" s="71">
        <v>0</v>
      </c>
      <c r="F67" s="67"/>
      <c r="G67" s="71">
        <v>0</v>
      </c>
      <c r="H67" s="67"/>
      <c r="I67" s="71">
        <v>0</v>
      </c>
      <c r="J67" s="67"/>
      <c r="K67" s="71">
        <v>400000</v>
      </c>
      <c r="L67" s="67"/>
      <c r="M67" s="71">
        <v>399980000000</v>
      </c>
      <c r="N67" s="67"/>
      <c r="O67" s="71">
        <v>399907500000</v>
      </c>
      <c r="P67" s="67"/>
      <c r="Q67" s="71">
        <v>72500000</v>
      </c>
      <c r="S67" s="31"/>
      <c r="T67" s="31"/>
    </row>
    <row r="68" spans="1:20" ht="21.75" customHeight="1">
      <c r="A68" s="35" t="s">
        <v>269</v>
      </c>
      <c r="C68" s="71">
        <v>0</v>
      </c>
      <c r="D68" s="67"/>
      <c r="E68" s="71">
        <v>0</v>
      </c>
      <c r="F68" s="67"/>
      <c r="G68" s="71">
        <v>0</v>
      </c>
      <c r="H68" s="67"/>
      <c r="I68" s="71">
        <v>0</v>
      </c>
      <c r="J68" s="67"/>
      <c r="K68" s="71">
        <v>541000</v>
      </c>
      <c r="L68" s="67"/>
      <c r="M68" s="71">
        <v>505070553995</v>
      </c>
      <c r="N68" s="67"/>
      <c r="O68" s="71">
        <v>497937176028</v>
      </c>
      <c r="P68" s="67"/>
      <c r="Q68" s="71">
        <v>7133377967</v>
      </c>
      <c r="S68" s="31"/>
      <c r="T68" s="31"/>
    </row>
    <row r="69" spans="1:20" ht="21.75" customHeight="1">
      <c r="A69" s="35" t="s">
        <v>169</v>
      </c>
      <c r="C69" s="71">
        <v>0</v>
      </c>
      <c r="D69" s="67"/>
      <c r="E69" s="71">
        <v>0</v>
      </c>
      <c r="F69" s="67"/>
      <c r="G69" s="71">
        <v>0</v>
      </c>
      <c r="H69" s="67"/>
      <c r="I69" s="71">
        <v>0</v>
      </c>
      <c r="J69" s="67"/>
      <c r="K69" s="71">
        <v>970000</v>
      </c>
      <c r="L69" s="67"/>
      <c r="M69" s="71">
        <v>952760893126</v>
      </c>
      <c r="N69" s="67"/>
      <c r="O69" s="71">
        <v>951372262212</v>
      </c>
      <c r="P69" s="67"/>
      <c r="Q69" s="71">
        <v>1388630914</v>
      </c>
      <c r="S69" s="31"/>
      <c r="T69" s="31"/>
    </row>
    <row r="70" spans="1:20" ht="21.75" customHeight="1">
      <c r="A70" s="35" t="s">
        <v>159</v>
      </c>
      <c r="C70" s="71">
        <v>0</v>
      </c>
      <c r="D70" s="67"/>
      <c r="E70" s="71">
        <v>0</v>
      </c>
      <c r="F70" s="67"/>
      <c r="G70" s="71">
        <v>0</v>
      </c>
      <c r="H70" s="67"/>
      <c r="I70" s="71">
        <v>0</v>
      </c>
      <c r="J70" s="67"/>
      <c r="K70" s="71">
        <v>650000</v>
      </c>
      <c r="L70" s="67"/>
      <c r="M70" s="71">
        <v>649897187500</v>
      </c>
      <c r="N70" s="67"/>
      <c r="O70" s="71">
        <v>650000505771</v>
      </c>
      <c r="P70" s="67"/>
      <c r="Q70" s="71">
        <v>-103318271</v>
      </c>
      <c r="S70" s="31"/>
      <c r="T70" s="31"/>
    </row>
    <row r="71" spans="1:20" ht="21.75" customHeight="1">
      <c r="A71" s="41" t="s">
        <v>248</v>
      </c>
      <c r="B71" s="41"/>
      <c r="C71" s="83">
        <v>0</v>
      </c>
      <c r="D71" s="83"/>
      <c r="E71" s="83">
        <v>0</v>
      </c>
      <c r="F71" s="83"/>
      <c r="G71" s="83">
        <v>0</v>
      </c>
      <c r="H71" s="83"/>
      <c r="I71" s="83">
        <v>0</v>
      </c>
      <c r="J71" s="83"/>
      <c r="K71" s="83">
        <v>54000</v>
      </c>
      <c r="L71" s="83"/>
      <c r="M71" s="83">
        <v>20125800</v>
      </c>
      <c r="N71" s="83"/>
      <c r="O71" s="83">
        <v>268069041</v>
      </c>
      <c r="P71" s="83"/>
      <c r="Q71" s="83">
        <v>-247943241</v>
      </c>
      <c r="S71" s="31"/>
      <c r="T71" s="31"/>
    </row>
    <row r="72" spans="1:20" ht="21.75" customHeight="1">
      <c r="A72" s="41" t="s">
        <v>228</v>
      </c>
      <c r="B72" s="41"/>
      <c r="C72" s="83">
        <v>0</v>
      </c>
      <c r="D72" s="83"/>
      <c r="E72" s="83">
        <v>0</v>
      </c>
      <c r="F72" s="83"/>
      <c r="G72" s="83">
        <v>0</v>
      </c>
      <c r="H72" s="83"/>
      <c r="I72" s="83">
        <v>0</v>
      </c>
      <c r="J72" s="83"/>
      <c r="K72" s="83">
        <v>185000</v>
      </c>
      <c r="L72" s="83"/>
      <c r="M72" s="83">
        <v>10101000</v>
      </c>
      <c r="N72" s="83"/>
      <c r="O72" s="83">
        <v>-36245548465</v>
      </c>
      <c r="P72" s="83"/>
      <c r="Q72" s="83">
        <v>36255649465</v>
      </c>
      <c r="S72" s="31"/>
      <c r="T72" s="31"/>
    </row>
    <row r="73" spans="1:20" ht="21.75" customHeight="1">
      <c r="A73" s="41" t="s">
        <v>255</v>
      </c>
      <c r="B73" s="41"/>
      <c r="C73" s="83">
        <v>0</v>
      </c>
      <c r="D73" s="83"/>
      <c r="E73" s="83">
        <v>0</v>
      </c>
      <c r="F73" s="83"/>
      <c r="G73" s="83">
        <v>0</v>
      </c>
      <c r="H73" s="83"/>
      <c r="I73" s="83">
        <v>0</v>
      </c>
      <c r="J73" s="83"/>
      <c r="K73" s="83">
        <v>6000</v>
      </c>
      <c r="L73" s="83"/>
      <c r="M73" s="83">
        <v>1619850</v>
      </c>
      <c r="N73" s="83"/>
      <c r="O73" s="83">
        <v>5422106403</v>
      </c>
      <c r="P73" s="83"/>
      <c r="Q73" s="83">
        <v>-5420486553</v>
      </c>
      <c r="S73" s="31"/>
      <c r="T73" s="31"/>
    </row>
    <row r="74" spans="1:20" ht="21.75" customHeight="1">
      <c r="A74" s="41" t="s">
        <v>249</v>
      </c>
      <c r="B74" s="41"/>
      <c r="C74" s="83">
        <v>0</v>
      </c>
      <c r="D74" s="83"/>
      <c r="E74" s="83">
        <v>0</v>
      </c>
      <c r="F74" s="83"/>
      <c r="G74" s="83">
        <v>0</v>
      </c>
      <c r="H74" s="83"/>
      <c r="I74" s="83">
        <v>0</v>
      </c>
      <c r="J74" s="83"/>
      <c r="K74" s="83">
        <v>551000</v>
      </c>
      <c r="L74" s="83"/>
      <c r="M74" s="83">
        <v>179901500</v>
      </c>
      <c r="N74" s="83"/>
      <c r="O74" s="83">
        <v>137049126</v>
      </c>
      <c r="P74" s="83"/>
      <c r="Q74" s="83">
        <v>42852374</v>
      </c>
      <c r="S74" s="31"/>
      <c r="T74" s="31"/>
    </row>
    <row r="75" spans="1:20" ht="21.75" customHeight="1">
      <c r="A75" s="41" t="s">
        <v>232</v>
      </c>
      <c r="B75" s="41"/>
      <c r="C75" s="83">
        <v>0</v>
      </c>
      <c r="D75" s="83"/>
      <c r="E75" s="83">
        <v>0</v>
      </c>
      <c r="F75" s="83"/>
      <c r="G75" s="83">
        <v>0</v>
      </c>
      <c r="H75" s="83"/>
      <c r="I75" s="83">
        <v>0</v>
      </c>
      <c r="J75" s="83"/>
      <c r="K75" s="83">
        <v>3000</v>
      </c>
      <c r="L75" s="83"/>
      <c r="M75" s="83">
        <v>218700</v>
      </c>
      <c r="N75" s="83"/>
      <c r="O75" s="83">
        <v>-426402862</v>
      </c>
      <c r="P75" s="83"/>
      <c r="Q75" s="83">
        <v>426621562</v>
      </c>
      <c r="S75" s="31"/>
      <c r="T75" s="31"/>
    </row>
    <row r="76" spans="1:20" ht="21.75" customHeight="1">
      <c r="A76" s="41" t="s">
        <v>229</v>
      </c>
      <c r="B76" s="41"/>
      <c r="C76" s="83">
        <v>0</v>
      </c>
      <c r="D76" s="83"/>
      <c r="E76" s="83">
        <v>0</v>
      </c>
      <c r="F76" s="83"/>
      <c r="G76" s="83">
        <v>0</v>
      </c>
      <c r="H76" s="83"/>
      <c r="I76" s="83">
        <v>0</v>
      </c>
      <c r="J76" s="83"/>
      <c r="K76" s="83">
        <v>6141000</v>
      </c>
      <c r="L76" s="83"/>
      <c r="M76" s="83">
        <v>8360971500</v>
      </c>
      <c r="N76" s="83"/>
      <c r="O76" s="83">
        <v>9978905133</v>
      </c>
      <c r="P76" s="83"/>
      <c r="Q76" s="83">
        <v>-1617933633</v>
      </c>
      <c r="S76" s="31"/>
      <c r="T76" s="31"/>
    </row>
    <row r="77" spans="1:20" ht="21.75" customHeight="1">
      <c r="A77" s="41" t="s">
        <v>242</v>
      </c>
      <c r="B77" s="41"/>
      <c r="C77" s="83">
        <v>0</v>
      </c>
      <c r="D77" s="83"/>
      <c r="E77" s="83">
        <v>0</v>
      </c>
      <c r="F77" s="83"/>
      <c r="G77" s="83">
        <v>0</v>
      </c>
      <c r="H77" s="83"/>
      <c r="I77" s="83">
        <v>0</v>
      </c>
      <c r="J77" s="83"/>
      <c r="K77" s="83">
        <v>26000</v>
      </c>
      <c r="L77" s="83"/>
      <c r="M77" s="83">
        <v>12948000</v>
      </c>
      <c r="N77" s="83"/>
      <c r="O77" s="83">
        <v>-712795247</v>
      </c>
      <c r="P77" s="83"/>
      <c r="Q77" s="83">
        <v>725743247</v>
      </c>
      <c r="S77" s="31"/>
      <c r="T77" s="31"/>
    </row>
    <row r="78" spans="1:20" ht="21.75" customHeight="1">
      <c r="A78" s="41" t="s">
        <v>256</v>
      </c>
      <c r="B78" s="41"/>
      <c r="C78" s="83">
        <v>0</v>
      </c>
      <c r="D78" s="83"/>
      <c r="E78" s="83">
        <v>0</v>
      </c>
      <c r="F78" s="83"/>
      <c r="G78" s="83">
        <v>0</v>
      </c>
      <c r="H78" s="83"/>
      <c r="I78" s="83">
        <v>0</v>
      </c>
      <c r="J78" s="83"/>
      <c r="K78" s="83">
        <v>38000</v>
      </c>
      <c r="L78" s="83"/>
      <c r="M78" s="83">
        <v>14098000</v>
      </c>
      <c r="N78" s="83"/>
      <c r="O78" s="83">
        <v>19076969</v>
      </c>
      <c r="P78" s="83"/>
      <c r="Q78" s="83">
        <v>-4978969</v>
      </c>
      <c r="S78" s="31"/>
      <c r="T78" s="31"/>
    </row>
    <row r="79" spans="1:20" ht="21.75" customHeight="1">
      <c r="A79" s="41" t="s">
        <v>244</v>
      </c>
      <c r="B79" s="41"/>
      <c r="C79" s="83"/>
      <c r="D79" s="83"/>
      <c r="E79" s="83"/>
      <c r="F79" s="83"/>
      <c r="G79" s="83"/>
      <c r="H79" s="83"/>
      <c r="I79" s="83"/>
      <c r="J79" s="83"/>
      <c r="K79" s="83">
        <v>30909</v>
      </c>
      <c r="L79" s="83"/>
      <c r="M79" s="83">
        <v>280652452073</v>
      </c>
      <c r="N79" s="83"/>
      <c r="O79" s="83">
        <v>164566881732</v>
      </c>
      <c r="P79" s="83"/>
      <c r="Q79" s="83">
        <v>116085570341</v>
      </c>
      <c r="S79" s="31"/>
      <c r="T79" s="31"/>
    </row>
    <row r="80" spans="1:20" ht="21.75" customHeight="1" thickBot="1">
      <c r="A80" s="21"/>
      <c r="C80" s="73">
        <f>SUM(C8:C79)</f>
        <v>34050626</v>
      </c>
      <c r="D80" s="67"/>
      <c r="E80" s="73">
        <f>SUM(E8:E79)</f>
        <v>110353366268</v>
      </c>
      <c r="F80" s="67"/>
      <c r="G80" s="73">
        <f>SUM(G8:G79)</f>
        <v>112001221122</v>
      </c>
      <c r="H80" s="67"/>
      <c r="I80" s="73">
        <f>SUM(I8:I79)</f>
        <v>-1647854854</v>
      </c>
      <c r="J80" s="67"/>
      <c r="K80" s="73">
        <f>SUM(K8:K79)</f>
        <v>799460823</v>
      </c>
      <c r="L80" s="67"/>
      <c r="M80" s="73">
        <f>SUM(M8:M79)</f>
        <v>5177175797726</v>
      </c>
      <c r="N80" s="67"/>
      <c r="O80" s="73">
        <f>SUM(O8:O79)</f>
        <v>4818800214040</v>
      </c>
      <c r="P80" s="67"/>
      <c r="Q80" s="73">
        <f>SUM(Q8:Q79)</f>
        <v>358375583686</v>
      </c>
      <c r="S80" s="31"/>
    </row>
    <row r="81" spans="17:19" ht="13.5" thickTop="1">
      <c r="S81" s="31"/>
    </row>
    <row r="82" spans="17:19">
      <c r="Q82" s="31"/>
      <c r="S82" s="31"/>
    </row>
    <row r="83" spans="17:19">
      <c r="Q83" s="31"/>
    </row>
    <row r="84" spans="17:19">
      <c r="Q84" s="3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551"/>
  <sheetViews>
    <sheetView rightToLeft="1" view="pageBreakPreview" topLeftCell="A532" zoomScale="130" zoomScaleNormal="100" zoomScaleSheetLayoutView="130" workbookViewId="0">
      <selection activeCell="T547" sqref="T547"/>
    </sheetView>
  </sheetViews>
  <sheetFormatPr defaultRowHeight="12.75"/>
  <cols>
    <col min="1" max="1" width="69.28515625" style="7" bestFit="1" customWidth="1"/>
    <col min="2" max="2" width="0.5703125" style="7" customWidth="1"/>
    <col min="3" max="3" width="11" style="7" bestFit="1" customWidth="1"/>
    <col min="4" max="5" width="1.28515625" style="7" hidden="1" customWidth="1"/>
    <col min="6" max="6" width="1.28515625" style="7" customWidth="1"/>
    <col min="7" max="7" width="13.5703125" style="7" bestFit="1" customWidth="1"/>
    <col min="8" max="8" width="1.28515625" style="7" customWidth="1"/>
    <col min="9" max="9" width="10.5703125" style="7" bestFit="1" customWidth="1"/>
    <col min="10" max="10" width="1.28515625" style="7" customWidth="1"/>
    <col min="11" max="11" width="12.140625" style="7" bestFit="1" customWidth="1"/>
    <col min="12" max="12" width="1.28515625" style="7" customWidth="1"/>
    <col min="13" max="13" width="13.85546875" style="7" bestFit="1" customWidth="1"/>
    <col min="14" max="14" width="1.28515625" style="7" customWidth="1"/>
    <col min="15" max="15" width="17" style="7" bestFit="1" customWidth="1"/>
    <col min="16" max="16" width="1.28515625" style="7" customWidth="1"/>
    <col min="17" max="17" width="18.42578125" style="7" bestFit="1" customWidth="1"/>
    <col min="18" max="18" width="0.28515625" style="7" customWidth="1"/>
    <col min="19" max="19" width="2" style="7" bestFit="1" customWidth="1"/>
    <col min="20" max="20" width="16.42578125" style="7" bestFit="1" customWidth="1"/>
    <col min="21" max="21" width="36.7109375" style="7" bestFit="1" customWidth="1"/>
    <col min="22" max="16384" width="9.140625" style="7"/>
  </cols>
  <sheetData>
    <row r="1" spans="1:23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23" ht="21.75" customHeight="1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3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23" ht="14.4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3" ht="30" customHeight="1">
      <c r="A5" s="119" t="s">
        <v>934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1:23" ht="14.45" customHeight="1">
      <c r="C6" s="95" t="s">
        <v>212</v>
      </c>
      <c r="D6" s="95"/>
      <c r="E6" s="118"/>
      <c r="F6" s="118"/>
      <c r="G6" s="95"/>
      <c r="H6" s="95"/>
      <c r="I6" s="95"/>
      <c r="J6" s="95"/>
      <c r="K6" s="95"/>
      <c r="L6" s="95"/>
      <c r="M6" s="95"/>
      <c r="N6" s="95"/>
      <c r="O6" s="95"/>
      <c r="Q6" s="2" t="s">
        <v>213</v>
      </c>
    </row>
    <row r="7" spans="1:23" ht="30" customHeight="1">
      <c r="A7" s="2" t="s">
        <v>313</v>
      </c>
      <c r="B7" s="40"/>
      <c r="C7" s="6" t="s">
        <v>60</v>
      </c>
      <c r="D7" s="9"/>
      <c r="E7" s="9"/>
      <c r="F7" s="9"/>
      <c r="G7" s="6" t="s">
        <v>13</v>
      </c>
      <c r="H7" s="9"/>
      <c r="I7" s="6" t="s">
        <v>59</v>
      </c>
      <c r="J7" s="9"/>
      <c r="K7" s="6" t="s">
        <v>314</v>
      </c>
      <c r="L7" s="9"/>
      <c r="M7" s="6" t="s">
        <v>315</v>
      </c>
      <c r="N7" s="9"/>
      <c r="O7" s="6" t="s">
        <v>316</v>
      </c>
      <c r="Q7" s="6" t="s">
        <v>316</v>
      </c>
    </row>
    <row r="8" spans="1:23" ht="21.75" customHeight="1">
      <c r="A8" s="41" t="s">
        <v>122</v>
      </c>
      <c r="B8" s="40"/>
      <c r="C8" s="13" t="s">
        <v>100</v>
      </c>
      <c r="G8" s="11">
        <v>35000000</v>
      </c>
      <c r="I8" s="13">
        <v>1300</v>
      </c>
      <c r="K8" s="13">
        <v>0</v>
      </c>
      <c r="M8" s="11">
        <v>0</v>
      </c>
      <c r="O8" s="13">
        <v>-7749083505</v>
      </c>
      <c r="Q8" s="11">
        <v>-7749083505</v>
      </c>
      <c r="T8" s="31"/>
    </row>
    <row r="9" spans="1:23" ht="21.75" customHeight="1">
      <c r="A9" s="41" t="s">
        <v>81</v>
      </c>
      <c r="B9" s="40"/>
      <c r="C9" s="13" t="s">
        <v>840</v>
      </c>
      <c r="G9" s="13">
        <v>338620140</v>
      </c>
      <c r="I9" s="13">
        <v>499</v>
      </c>
      <c r="K9" s="13">
        <v>0</v>
      </c>
      <c r="M9" s="13">
        <v>0</v>
      </c>
      <c r="O9" s="13">
        <v>-3060389404</v>
      </c>
      <c r="Q9" s="13">
        <v>-3060389404</v>
      </c>
      <c r="T9" s="31"/>
    </row>
    <row r="10" spans="1:23" ht="21.75" customHeight="1">
      <c r="A10" s="41" t="s">
        <v>99</v>
      </c>
      <c r="B10" s="40"/>
      <c r="C10" s="13" t="s">
        <v>841</v>
      </c>
      <c r="G10" s="13">
        <v>21000000</v>
      </c>
      <c r="I10" s="13">
        <v>1400</v>
      </c>
      <c r="K10" s="13">
        <v>0</v>
      </c>
      <c r="M10" s="13">
        <v>0</v>
      </c>
      <c r="O10" s="13">
        <v>-3035939172</v>
      </c>
      <c r="Q10" s="13">
        <v>-3035939172</v>
      </c>
      <c r="T10" s="31"/>
    </row>
    <row r="11" spans="1:23" ht="21.75" customHeight="1">
      <c r="A11" s="41" t="s">
        <v>781</v>
      </c>
      <c r="B11" s="40"/>
      <c r="C11" s="13" t="s">
        <v>842</v>
      </c>
      <c r="G11" s="13">
        <v>0</v>
      </c>
      <c r="I11" s="13">
        <v>1800</v>
      </c>
      <c r="K11" s="13">
        <v>0</v>
      </c>
      <c r="M11" s="13">
        <v>0</v>
      </c>
      <c r="O11" s="13">
        <v>-1379309754</v>
      </c>
      <c r="Q11" s="13">
        <v>-1379309754</v>
      </c>
      <c r="T11" s="31"/>
    </row>
    <row r="12" spans="1:23" ht="21.75" customHeight="1">
      <c r="A12" s="41" t="s">
        <v>76</v>
      </c>
      <c r="B12" s="40"/>
      <c r="C12" s="13" t="s">
        <v>843</v>
      </c>
      <c r="G12" s="13">
        <v>64091001</v>
      </c>
      <c r="I12" s="13">
        <v>454</v>
      </c>
      <c r="K12" s="13">
        <v>0</v>
      </c>
      <c r="M12" s="13">
        <v>0</v>
      </c>
      <c r="O12" s="13">
        <v>-988767822</v>
      </c>
      <c r="Q12" s="13">
        <v>-1735922640</v>
      </c>
      <c r="T12" s="31"/>
    </row>
    <row r="13" spans="1:23" ht="21.75" customHeight="1">
      <c r="A13" s="41" t="s">
        <v>48</v>
      </c>
      <c r="B13" s="40"/>
      <c r="C13" s="13" t="s">
        <v>844</v>
      </c>
      <c r="G13" s="13">
        <v>753000</v>
      </c>
      <c r="I13" s="13">
        <v>392</v>
      </c>
      <c r="K13" s="13">
        <v>0</v>
      </c>
      <c r="M13" s="13">
        <v>0</v>
      </c>
      <c r="O13" s="13">
        <v>-870077232</v>
      </c>
      <c r="Q13" s="13">
        <v>-870077232</v>
      </c>
      <c r="T13" s="31"/>
    </row>
    <row r="14" spans="1:23" ht="21.75" customHeight="1">
      <c r="A14" s="41" t="s">
        <v>49</v>
      </c>
      <c r="B14" s="40"/>
      <c r="C14" s="13" t="s">
        <v>845</v>
      </c>
      <c r="G14" s="13">
        <v>12452412</v>
      </c>
      <c r="I14" s="13">
        <v>422</v>
      </c>
      <c r="K14" s="13">
        <v>0</v>
      </c>
      <c r="M14" s="13">
        <v>0</v>
      </c>
      <c r="O14" s="13">
        <v>-764579833</v>
      </c>
      <c r="Q14" s="13">
        <v>-587026859</v>
      </c>
      <c r="T14" s="31"/>
      <c r="U14" s="31"/>
      <c r="W14" s="31"/>
    </row>
    <row r="15" spans="1:23" ht="21.75" customHeight="1">
      <c r="A15" s="41" t="s">
        <v>795</v>
      </c>
      <c r="B15" s="40"/>
      <c r="C15" s="13" t="s">
        <v>77</v>
      </c>
      <c r="G15" s="13">
        <v>0</v>
      </c>
      <c r="I15" s="13">
        <v>2800</v>
      </c>
      <c r="K15" s="13">
        <v>0</v>
      </c>
      <c r="M15" s="13">
        <v>0</v>
      </c>
      <c r="O15" s="13">
        <v>-255671662</v>
      </c>
      <c r="Q15" s="13">
        <v>-255671662</v>
      </c>
      <c r="T15" s="31"/>
    </row>
    <row r="16" spans="1:23" ht="21.75" customHeight="1">
      <c r="A16" s="41" t="s">
        <v>146</v>
      </c>
      <c r="B16" s="40"/>
      <c r="C16" s="13" t="s">
        <v>846</v>
      </c>
      <c r="G16" s="13">
        <v>25497000</v>
      </c>
      <c r="I16" s="13">
        <v>529</v>
      </c>
      <c r="K16" s="13">
        <v>1071494</v>
      </c>
      <c r="M16" s="13">
        <v>0</v>
      </c>
      <c r="O16" s="13">
        <v>-113100040</v>
      </c>
      <c r="Q16" s="13">
        <v>-113100040</v>
      </c>
      <c r="T16" s="31"/>
    </row>
    <row r="17" spans="1:20" ht="21.75" customHeight="1">
      <c r="A17" s="41" t="s">
        <v>121</v>
      </c>
      <c r="B17" s="40"/>
      <c r="C17" s="13" t="s">
        <v>847</v>
      </c>
      <c r="G17" s="13">
        <v>375927000</v>
      </c>
      <c r="I17" s="13">
        <v>400</v>
      </c>
      <c r="K17" s="13">
        <v>0</v>
      </c>
      <c r="M17" s="13">
        <v>0</v>
      </c>
      <c r="O17" s="13">
        <v>-103686678</v>
      </c>
      <c r="Q17" s="13">
        <v>-103686678</v>
      </c>
      <c r="T17" s="31"/>
    </row>
    <row r="18" spans="1:20" ht="21.75" customHeight="1">
      <c r="A18" s="41" t="s">
        <v>53</v>
      </c>
      <c r="B18" s="40"/>
      <c r="C18" s="13" t="s">
        <v>848</v>
      </c>
      <c r="G18" s="13">
        <v>9000</v>
      </c>
      <c r="I18" s="13">
        <v>329</v>
      </c>
      <c r="K18" s="13">
        <v>0</v>
      </c>
      <c r="M18" s="13">
        <v>0</v>
      </c>
      <c r="O18" s="13">
        <v>-16448781</v>
      </c>
      <c r="Q18" s="13">
        <v>-16448781</v>
      </c>
      <c r="T18" s="31"/>
    </row>
    <row r="19" spans="1:20" ht="21.75" customHeight="1">
      <c r="A19" s="41" t="s">
        <v>106</v>
      </c>
      <c r="B19" s="40"/>
      <c r="C19" s="13" t="s">
        <v>849</v>
      </c>
      <c r="G19" s="13">
        <v>30513528</v>
      </c>
      <c r="I19" s="13">
        <v>2934</v>
      </c>
      <c r="K19" s="13">
        <v>1631715</v>
      </c>
      <c r="M19" s="13">
        <v>0</v>
      </c>
      <c r="O19" s="13">
        <v>-11521818</v>
      </c>
      <c r="Q19" s="13">
        <v>-11521818</v>
      </c>
      <c r="T19" s="31"/>
    </row>
    <row r="20" spans="1:20" ht="21.75" customHeight="1">
      <c r="A20" s="41" t="s">
        <v>54</v>
      </c>
      <c r="B20" s="40"/>
      <c r="C20" s="13" t="s">
        <v>850</v>
      </c>
      <c r="G20" s="13">
        <v>5000</v>
      </c>
      <c r="I20" s="13">
        <v>235</v>
      </c>
      <c r="K20" s="13">
        <v>0</v>
      </c>
      <c r="M20" s="13">
        <v>0</v>
      </c>
      <c r="O20" s="13">
        <v>-8969940</v>
      </c>
      <c r="Q20" s="13">
        <v>-8969940</v>
      </c>
      <c r="T20" s="31"/>
    </row>
    <row r="21" spans="1:20" ht="21.75" customHeight="1">
      <c r="A21" s="41" t="s">
        <v>135</v>
      </c>
      <c r="B21" s="40"/>
      <c r="C21" s="13" t="s">
        <v>851</v>
      </c>
      <c r="G21" s="13">
        <v>203229000</v>
      </c>
      <c r="I21" s="13">
        <v>700</v>
      </c>
      <c r="K21" s="13">
        <v>5577415</v>
      </c>
      <c r="M21" s="13">
        <v>0</v>
      </c>
      <c r="O21" s="13">
        <v>-8594785</v>
      </c>
      <c r="Q21" s="13">
        <v>-8594785</v>
      </c>
      <c r="T21" s="31"/>
    </row>
    <row r="22" spans="1:20" ht="21.75" customHeight="1">
      <c r="A22" s="41" t="s">
        <v>118</v>
      </c>
      <c r="B22" s="40"/>
      <c r="C22" s="13" t="s">
        <v>96</v>
      </c>
      <c r="G22" s="13">
        <v>724000</v>
      </c>
      <c r="I22" s="13">
        <v>700</v>
      </c>
      <c r="K22" s="13">
        <v>0</v>
      </c>
      <c r="M22" s="13">
        <v>0</v>
      </c>
      <c r="O22" s="13">
        <v>18099073</v>
      </c>
      <c r="Q22" s="13">
        <v>18099073</v>
      </c>
      <c r="T22" s="31"/>
    </row>
    <row r="23" spans="1:20" ht="21.75" customHeight="1">
      <c r="A23" s="41" t="s">
        <v>143</v>
      </c>
      <c r="B23" s="40"/>
      <c r="C23" s="13" t="s">
        <v>852</v>
      </c>
      <c r="G23" s="13">
        <v>4242960</v>
      </c>
      <c r="I23" s="13">
        <v>2200</v>
      </c>
      <c r="K23" s="13">
        <v>1071797</v>
      </c>
      <c r="M23" s="13">
        <v>0</v>
      </c>
      <c r="O23" s="13">
        <v>23138011</v>
      </c>
      <c r="Q23" s="13">
        <v>23138011</v>
      </c>
      <c r="T23" s="31"/>
    </row>
    <row r="24" spans="1:20" ht="21.75" customHeight="1">
      <c r="A24" s="41" t="s">
        <v>336</v>
      </c>
      <c r="B24" s="40"/>
      <c r="C24" s="13" t="s">
        <v>853</v>
      </c>
      <c r="G24" s="13">
        <v>7000000</v>
      </c>
      <c r="I24" s="13">
        <v>1500</v>
      </c>
      <c r="K24" s="13">
        <v>263995</v>
      </c>
      <c r="M24" s="13">
        <v>0</v>
      </c>
      <c r="O24" s="13">
        <v>101119109</v>
      </c>
      <c r="Q24" s="13">
        <v>101119109</v>
      </c>
      <c r="T24" s="31"/>
    </row>
    <row r="25" spans="1:20" ht="21.75" customHeight="1">
      <c r="A25" s="41" t="s">
        <v>139</v>
      </c>
      <c r="B25" s="40"/>
      <c r="C25" s="13" t="s">
        <v>854</v>
      </c>
      <c r="G25" s="13">
        <v>483270138</v>
      </c>
      <c r="I25" s="13">
        <v>588</v>
      </c>
      <c r="K25" s="13">
        <v>13742420</v>
      </c>
      <c r="M25" s="13">
        <v>0</v>
      </c>
      <c r="O25" s="13">
        <v>117837364</v>
      </c>
      <c r="Q25" s="13">
        <v>117837364</v>
      </c>
      <c r="T25" s="31"/>
    </row>
    <row r="26" spans="1:20" ht="21.75" customHeight="1">
      <c r="A26" s="41" t="s">
        <v>114</v>
      </c>
      <c r="B26" s="40"/>
      <c r="C26" s="13" t="s">
        <v>855</v>
      </c>
      <c r="G26" s="13">
        <v>8000000</v>
      </c>
      <c r="I26" s="13">
        <v>300</v>
      </c>
      <c r="K26" s="13">
        <v>0</v>
      </c>
      <c r="M26" s="13">
        <v>0</v>
      </c>
      <c r="O26" s="13">
        <v>349224620</v>
      </c>
      <c r="Q26" s="13">
        <v>349224620</v>
      </c>
      <c r="T26" s="31"/>
    </row>
    <row r="27" spans="1:20" ht="21.75" customHeight="1">
      <c r="A27" s="41" t="s">
        <v>335</v>
      </c>
      <c r="B27" s="40"/>
      <c r="C27" s="13" t="s">
        <v>856</v>
      </c>
      <c r="G27" s="13">
        <v>1500000</v>
      </c>
      <c r="I27" s="13">
        <v>6000</v>
      </c>
      <c r="K27" s="13">
        <v>90197</v>
      </c>
      <c r="M27" s="13">
        <v>0</v>
      </c>
      <c r="O27" s="13">
        <v>400069676</v>
      </c>
      <c r="Q27" s="13">
        <v>400069676</v>
      </c>
      <c r="T27" s="31"/>
    </row>
    <row r="28" spans="1:20" ht="21.75" customHeight="1">
      <c r="A28" s="41" t="s">
        <v>84</v>
      </c>
      <c r="B28" s="40"/>
      <c r="C28" s="13" t="s">
        <v>857</v>
      </c>
      <c r="G28" s="13">
        <v>1005000</v>
      </c>
      <c r="I28" s="13">
        <v>259</v>
      </c>
      <c r="K28" s="13">
        <v>0</v>
      </c>
      <c r="M28" s="13">
        <v>0</v>
      </c>
      <c r="O28" s="13">
        <v>440446566</v>
      </c>
      <c r="Q28" s="13">
        <v>440446566</v>
      </c>
      <c r="T28" s="31"/>
    </row>
    <row r="29" spans="1:20" ht="21.75" customHeight="1">
      <c r="A29" s="41" t="s">
        <v>334</v>
      </c>
      <c r="B29" s="40"/>
      <c r="C29" s="13" t="s">
        <v>9</v>
      </c>
      <c r="G29" s="13">
        <v>1000000</v>
      </c>
      <c r="I29" s="13">
        <v>5500</v>
      </c>
      <c r="K29" s="13">
        <v>175883</v>
      </c>
      <c r="M29" s="13">
        <v>0</v>
      </c>
      <c r="O29" s="13">
        <v>803261008</v>
      </c>
      <c r="Q29" s="13">
        <v>803261008</v>
      </c>
      <c r="T29" s="31"/>
    </row>
    <row r="30" spans="1:20" ht="21.75" customHeight="1">
      <c r="A30" s="41" t="s">
        <v>117</v>
      </c>
      <c r="B30" s="40"/>
      <c r="C30" s="13" t="s">
        <v>858</v>
      </c>
      <c r="G30" s="13">
        <v>10041000</v>
      </c>
      <c r="I30" s="13">
        <v>412</v>
      </c>
      <c r="K30" s="13">
        <v>0</v>
      </c>
      <c r="M30" s="13">
        <v>0</v>
      </c>
      <c r="O30" s="13">
        <v>1221920633</v>
      </c>
      <c r="Q30" s="13">
        <v>1221920633</v>
      </c>
      <c r="T30" s="31"/>
    </row>
    <row r="31" spans="1:20" ht="21.75" customHeight="1">
      <c r="A31" s="41" t="s">
        <v>46</v>
      </c>
      <c r="B31" s="40"/>
      <c r="C31" s="13" t="s">
        <v>859</v>
      </c>
      <c r="G31" s="13">
        <v>35896000</v>
      </c>
      <c r="I31" s="13">
        <v>900</v>
      </c>
      <c r="K31" s="13">
        <v>426169</v>
      </c>
      <c r="M31" s="13">
        <v>0</v>
      </c>
      <c r="O31" s="13">
        <v>1419031190</v>
      </c>
      <c r="Q31" s="13">
        <v>1419031190</v>
      </c>
      <c r="T31" s="31"/>
    </row>
    <row r="32" spans="1:20" ht="21.75" customHeight="1">
      <c r="A32" s="41" t="s">
        <v>141</v>
      </c>
      <c r="B32" s="40"/>
      <c r="C32" s="13" t="s">
        <v>860</v>
      </c>
      <c r="G32" s="13">
        <v>89371000</v>
      </c>
      <c r="I32" s="13">
        <v>800</v>
      </c>
      <c r="K32" s="13">
        <v>1428271</v>
      </c>
      <c r="M32" s="13">
        <v>0</v>
      </c>
      <c r="O32" s="13">
        <v>1469154358</v>
      </c>
      <c r="Q32" s="13">
        <v>1469154358</v>
      </c>
      <c r="T32" s="31"/>
    </row>
    <row r="33" spans="1:20" ht="21.75" customHeight="1">
      <c r="A33" s="41" t="s">
        <v>90</v>
      </c>
      <c r="B33" s="40"/>
      <c r="C33" s="13" t="s">
        <v>861</v>
      </c>
      <c r="G33" s="13">
        <v>2000000</v>
      </c>
      <c r="I33" s="13">
        <v>441</v>
      </c>
      <c r="K33" s="13">
        <v>0</v>
      </c>
      <c r="M33" s="13">
        <v>0</v>
      </c>
      <c r="O33" s="13">
        <v>1730849868</v>
      </c>
      <c r="Q33" s="13">
        <v>1730849868</v>
      </c>
      <c r="T33" s="31"/>
    </row>
    <row r="34" spans="1:20" ht="21.75" customHeight="1">
      <c r="A34" s="41" t="s">
        <v>83</v>
      </c>
      <c r="B34" s="40"/>
      <c r="C34" s="13" t="s">
        <v>862</v>
      </c>
      <c r="G34" s="13">
        <v>44070000</v>
      </c>
      <c r="I34" s="13">
        <v>590</v>
      </c>
      <c r="K34" s="13">
        <v>0</v>
      </c>
      <c r="M34" s="13">
        <v>0</v>
      </c>
      <c r="O34" s="13">
        <v>1871882309</v>
      </c>
      <c r="Q34" s="13">
        <v>1871882309</v>
      </c>
      <c r="T34" s="31"/>
    </row>
    <row r="35" spans="1:20" ht="21.75" customHeight="1">
      <c r="A35" s="41" t="s">
        <v>101</v>
      </c>
      <c r="B35" s="40"/>
      <c r="C35" s="13" t="s">
        <v>863</v>
      </c>
      <c r="G35" s="13">
        <v>129846000</v>
      </c>
      <c r="I35" s="13">
        <v>600</v>
      </c>
      <c r="K35" s="13">
        <v>0</v>
      </c>
      <c r="M35" s="13">
        <v>0</v>
      </c>
      <c r="O35" s="13">
        <v>2092717205</v>
      </c>
      <c r="Q35" s="13">
        <v>3255761127</v>
      </c>
      <c r="T35" s="31"/>
    </row>
    <row r="36" spans="1:20" ht="21.75" customHeight="1">
      <c r="A36" s="41" t="s">
        <v>22</v>
      </c>
      <c r="B36" s="40"/>
      <c r="C36" s="13" t="s">
        <v>864</v>
      </c>
      <c r="G36" s="13">
        <v>1717000</v>
      </c>
      <c r="I36" s="13">
        <v>15000</v>
      </c>
      <c r="K36" s="13">
        <v>0</v>
      </c>
      <c r="M36" s="13">
        <v>0</v>
      </c>
      <c r="O36" s="13">
        <v>3121689787</v>
      </c>
      <c r="Q36" s="13">
        <v>3121689787</v>
      </c>
      <c r="T36" s="31"/>
    </row>
    <row r="37" spans="1:20" ht="21.75" customHeight="1">
      <c r="A37" s="41" t="s">
        <v>337</v>
      </c>
      <c r="B37" s="40"/>
      <c r="C37" s="13" t="s">
        <v>865</v>
      </c>
      <c r="G37" s="13">
        <v>84990000</v>
      </c>
      <c r="I37" s="13">
        <v>700</v>
      </c>
      <c r="K37" s="13">
        <v>1113836</v>
      </c>
      <c r="M37" s="13">
        <v>0</v>
      </c>
      <c r="O37" s="13">
        <v>3645895999</v>
      </c>
      <c r="Q37" s="13">
        <v>3645895999</v>
      </c>
      <c r="T37" s="31"/>
    </row>
    <row r="38" spans="1:20" ht="21.75" customHeight="1">
      <c r="A38" s="41" t="s">
        <v>82</v>
      </c>
      <c r="B38" s="40"/>
      <c r="C38" s="13" t="s">
        <v>866</v>
      </c>
      <c r="G38" s="13">
        <v>104719000</v>
      </c>
      <c r="I38" s="13">
        <v>600</v>
      </c>
      <c r="K38" s="13">
        <v>1362425</v>
      </c>
      <c r="M38" s="13">
        <v>0</v>
      </c>
      <c r="O38" s="13">
        <v>4442600518</v>
      </c>
      <c r="Q38" s="13">
        <v>4442600518</v>
      </c>
      <c r="T38" s="31"/>
    </row>
    <row r="39" spans="1:20" ht="21.75" customHeight="1">
      <c r="A39" s="41" t="s">
        <v>107</v>
      </c>
      <c r="B39" s="40"/>
      <c r="C39" s="13" t="s">
        <v>867</v>
      </c>
      <c r="G39" s="13">
        <v>82924000</v>
      </c>
      <c r="I39" s="13">
        <v>1200</v>
      </c>
      <c r="K39" s="13">
        <v>0</v>
      </c>
      <c r="M39" s="13">
        <v>0</v>
      </c>
      <c r="O39" s="13">
        <v>7443136841</v>
      </c>
      <c r="Q39" s="13">
        <v>7443136841</v>
      </c>
      <c r="T39" s="31"/>
    </row>
    <row r="40" spans="1:20" ht="21.75" customHeight="1">
      <c r="A40" s="41" t="s">
        <v>111</v>
      </c>
      <c r="B40" s="40"/>
      <c r="C40" s="13" t="s">
        <v>868</v>
      </c>
      <c r="G40" s="13">
        <v>41692000</v>
      </c>
      <c r="I40" s="13">
        <v>353</v>
      </c>
      <c r="K40" s="13">
        <v>0</v>
      </c>
      <c r="M40" s="13">
        <v>0</v>
      </c>
      <c r="O40" s="13">
        <v>11423725617</v>
      </c>
      <c r="Q40" s="13">
        <v>11423725617</v>
      </c>
      <c r="T40" s="31"/>
    </row>
    <row r="41" spans="1:20" ht="21.75" customHeight="1">
      <c r="A41" s="41" t="s">
        <v>110</v>
      </c>
      <c r="B41" s="40"/>
      <c r="C41" s="13" t="s">
        <v>869</v>
      </c>
      <c r="G41" s="13">
        <v>41692000</v>
      </c>
      <c r="I41" s="13">
        <v>382</v>
      </c>
      <c r="K41" s="13">
        <v>0</v>
      </c>
      <c r="M41" s="13">
        <v>0</v>
      </c>
      <c r="O41" s="13">
        <v>18000677414</v>
      </c>
      <c r="Q41" s="13">
        <v>18000677414</v>
      </c>
      <c r="T41" s="31"/>
    </row>
    <row r="42" spans="1:20" ht="21.75" customHeight="1">
      <c r="A42" s="41" t="s">
        <v>105</v>
      </c>
      <c r="B42" s="40"/>
      <c r="C42" s="13" t="s">
        <v>870</v>
      </c>
      <c r="G42" s="13">
        <v>260079105</v>
      </c>
      <c r="I42" s="13">
        <v>545</v>
      </c>
      <c r="K42" s="13">
        <v>0</v>
      </c>
      <c r="M42" s="13">
        <v>0</v>
      </c>
      <c r="O42" s="13">
        <v>24873158844</v>
      </c>
      <c r="Q42" s="13">
        <v>24873158844</v>
      </c>
      <c r="T42" s="31"/>
    </row>
    <row r="43" spans="1:20" ht="21.75" customHeight="1">
      <c r="A43" s="41" t="s">
        <v>95</v>
      </c>
      <c r="B43" s="40"/>
      <c r="C43" s="13" t="s">
        <v>871</v>
      </c>
      <c r="G43" s="13">
        <v>525651000</v>
      </c>
      <c r="I43" s="13">
        <v>500</v>
      </c>
      <c r="K43" s="13">
        <v>872246</v>
      </c>
      <c r="M43" s="13">
        <v>0</v>
      </c>
      <c r="O43" s="13">
        <v>27617360889</v>
      </c>
      <c r="Q43" s="13">
        <v>27617360889</v>
      </c>
      <c r="T43" s="31"/>
    </row>
    <row r="44" spans="1:20" ht="21.75" customHeight="1">
      <c r="A44" s="41" t="s">
        <v>136</v>
      </c>
      <c r="B44" s="40"/>
      <c r="C44" s="13" t="s">
        <v>872</v>
      </c>
      <c r="G44" s="13">
        <v>642252432</v>
      </c>
      <c r="I44" s="13">
        <v>647</v>
      </c>
      <c r="K44" s="13">
        <v>14665490</v>
      </c>
      <c r="M44" s="13">
        <v>0</v>
      </c>
      <c r="O44" s="13">
        <v>44627721549</v>
      </c>
      <c r="Q44" s="13">
        <v>44627721549</v>
      </c>
      <c r="T44" s="31"/>
    </row>
    <row r="45" spans="1:20" ht="21.75" customHeight="1">
      <c r="A45" s="41" t="s">
        <v>768</v>
      </c>
      <c r="B45" s="40"/>
      <c r="C45" s="13" t="s">
        <v>933</v>
      </c>
      <c r="D45" s="7">
        <v>0</v>
      </c>
      <c r="G45" s="13">
        <v>0</v>
      </c>
      <c r="H45" s="7">
        <v>0</v>
      </c>
      <c r="I45" s="13">
        <v>4700000</v>
      </c>
      <c r="J45" s="7">
        <v>0</v>
      </c>
      <c r="K45" s="13">
        <v>0</v>
      </c>
      <c r="L45" s="7">
        <v>0</v>
      </c>
      <c r="M45" s="13">
        <v>0</v>
      </c>
      <c r="N45" s="7">
        <v>0</v>
      </c>
      <c r="O45" s="13">
        <v>0</v>
      </c>
      <c r="Q45" s="13">
        <v>-12747386310</v>
      </c>
    </row>
    <row r="46" spans="1:20" ht="21.75" customHeight="1">
      <c r="A46" s="41" t="s">
        <v>796</v>
      </c>
      <c r="B46" s="40"/>
      <c r="C46" s="13" t="s">
        <v>891</v>
      </c>
      <c r="D46" s="7">
        <v>0</v>
      </c>
      <c r="G46" s="13">
        <v>0</v>
      </c>
      <c r="H46" s="7">
        <v>0</v>
      </c>
      <c r="I46" s="13">
        <v>15000</v>
      </c>
      <c r="J46" s="7">
        <v>0</v>
      </c>
      <c r="K46" s="13">
        <v>0</v>
      </c>
      <c r="L46" s="7">
        <v>0</v>
      </c>
      <c r="M46" s="13">
        <v>0</v>
      </c>
      <c r="N46" s="7">
        <v>0</v>
      </c>
      <c r="O46" s="13">
        <v>0</v>
      </c>
      <c r="Q46" s="13">
        <v>-174274468</v>
      </c>
    </row>
    <row r="47" spans="1:20" ht="21.75" customHeight="1">
      <c r="A47" s="41" t="s">
        <v>724</v>
      </c>
      <c r="B47" s="40"/>
      <c r="C47" s="13" t="s">
        <v>891</v>
      </c>
      <c r="D47" s="7">
        <v>0</v>
      </c>
      <c r="G47" s="13">
        <v>0</v>
      </c>
      <c r="H47" s="7">
        <v>0</v>
      </c>
      <c r="I47" s="13">
        <v>16000</v>
      </c>
      <c r="J47" s="7">
        <v>0</v>
      </c>
      <c r="K47" s="13">
        <v>0</v>
      </c>
      <c r="L47" s="7">
        <v>0</v>
      </c>
      <c r="M47" s="13">
        <v>0</v>
      </c>
      <c r="N47" s="7">
        <v>0</v>
      </c>
      <c r="O47" s="13">
        <v>0</v>
      </c>
      <c r="Q47" s="13">
        <v>264668426</v>
      </c>
    </row>
    <row r="48" spans="1:20" ht="21.75" customHeight="1">
      <c r="A48" s="41" t="s">
        <v>725</v>
      </c>
      <c r="B48" s="40"/>
      <c r="C48" s="13" t="s">
        <v>891</v>
      </c>
      <c r="D48" s="7">
        <v>0</v>
      </c>
      <c r="G48" s="13">
        <v>0</v>
      </c>
      <c r="H48" s="7">
        <v>0</v>
      </c>
      <c r="I48" s="13">
        <v>18000</v>
      </c>
      <c r="J48" s="7">
        <v>0</v>
      </c>
      <c r="K48" s="13">
        <v>0</v>
      </c>
      <c r="L48" s="7">
        <v>0</v>
      </c>
      <c r="M48" s="13">
        <v>0</v>
      </c>
      <c r="N48" s="7">
        <v>0</v>
      </c>
      <c r="O48" s="13">
        <v>0</v>
      </c>
      <c r="Q48" s="13">
        <v>1718098</v>
      </c>
    </row>
    <row r="49" spans="1:17" ht="21.75" customHeight="1">
      <c r="A49" s="41" t="s">
        <v>779</v>
      </c>
      <c r="B49" s="40"/>
      <c r="C49" s="13" t="s">
        <v>892</v>
      </c>
      <c r="D49" s="7">
        <v>0</v>
      </c>
      <c r="G49" s="13">
        <v>0</v>
      </c>
      <c r="H49" s="7">
        <v>0</v>
      </c>
      <c r="I49" s="13">
        <v>18000</v>
      </c>
      <c r="J49" s="7">
        <v>0</v>
      </c>
      <c r="K49" s="13">
        <v>0</v>
      </c>
      <c r="L49" s="7">
        <v>0</v>
      </c>
      <c r="M49" s="13">
        <v>0</v>
      </c>
      <c r="N49" s="7">
        <v>0</v>
      </c>
      <c r="O49" s="13">
        <v>0</v>
      </c>
      <c r="Q49" s="13">
        <v>-1506465200</v>
      </c>
    </row>
    <row r="50" spans="1:17" ht="21.75" customHeight="1">
      <c r="A50" s="41" t="s">
        <v>776</v>
      </c>
      <c r="B50" s="40"/>
      <c r="C50" s="13" t="s">
        <v>893</v>
      </c>
      <c r="D50" s="7">
        <v>0</v>
      </c>
      <c r="G50" s="13">
        <v>0</v>
      </c>
      <c r="H50" s="7">
        <v>0</v>
      </c>
      <c r="I50" s="13">
        <v>18000</v>
      </c>
      <c r="J50" s="7">
        <v>0</v>
      </c>
      <c r="K50" s="13">
        <v>0</v>
      </c>
      <c r="L50" s="7">
        <v>0</v>
      </c>
      <c r="M50" s="13">
        <v>0</v>
      </c>
      <c r="N50" s="7">
        <v>0</v>
      </c>
      <c r="O50" s="13">
        <v>0</v>
      </c>
      <c r="Q50" s="13">
        <v>-3532236147</v>
      </c>
    </row>
    <row r="51" spans="1:17" ht="21.75" customHeight="1">
      <c r="A51" s="41" t="s">
        <v>832</v>
      </c>
      <c r="B51" s="40"/>
      <c r="C51" s="13" t="s">
        <v>894</v>
      </c>
      <c r="D51" s="7">
        <v>0</v>
      </c>
      <c r="G51" s="13">
        <v>0</v>
      </c>
      <c r="H51" s="7">
        <v>0</v>
      </c>
      <c r="I51" s="13">
        <v>18000</v>
      </c>
      <c r="J51" s="7">
        <v>0</v>
      </c>
      <c r="K51" s="13">
        <v>0</v>
      </c>
      <c r="L51" s="7">
        <v>0</v>
      </c>
      <c r="M51" s="13">
        <v>0</v>
      </c>
      <c r="N51" s="7">
        <v>0</v>
      </c>
      <c r="O51" s="13">
        <v>0</v>
      </c>
      <c r="Q51" s="13">
        <v>4844349650</v>
      </c>
    </row>
    <row r="52" spans="1:17" ht="21.75" customHeight="1">
      <c r="A52" s="41" t="s">
        <v>791</v>
      </c>
      <c r="B52" s="40"/>
      <c r="C52" s="13" t="s">
        <v>297</v>
      </c>
      <c r="D52" s="7">
        <v>0</v>
      </c>
      <c r="G52" s="13">
        <v>0</v>
      </c>
      <c r="H52" s="7">
        <v>0</v>
      </c>
      <c r="I52" s="13">
        <v>20000</v>
      </c>
      <c r="J52" s="7">
        <v>0</v>
      </c>
      <c r="K52" s="13">
        <v>0</v>
      </c>
      <c r="L52" s="7">
        <v>0</v>
      </c>
      <c r="M52" s="13">
        <v>0</v>
      </c>
      <c r="N52" s="7">
        <v>0</v>
      </c>
      <c r="O52" s="13">
        <v>0</v>
      </c>
      <c r="Q52" s="13">
        <v>-422925702</v>
      </c>
    </row>
    <row r="53" spans="1:17" ht="21.75" customHeight="1">
      <c r="A53" s="41" t="s">
        <v>780</v>
      </c>
      <c r="B53" s="40"/>
      <c r="C53" s="13" t="s">
        <v>895</v>
      </c>
      <c r="D53" s="7">
        <v>0</v>
      </c>
      <c r="G53" s="13">
        <v>0</v>
      </c>
      <c r="H53" s="7">
        <v>0</v>
      </c>
      <c r="I53" s="13">
        <v>20000</v>
      </c>
      <c r="J53" s="7">
        <v>0</v>
      </c>
      <c r="K53" s="13">
        <v>0</v>
      </c>
      <c r="L53" s="7">
        <v>0</v>
      </c>
      <c r="M53" s="13">
        <v>0</v>
      </c>
      <c r="N53" s="7">
        <v>0</v>
      </c>
      <c r="O53" s="13">
        <v>0</v>
      </c>
      <c r="Q53" s="13">
        <v>-1404778220</v>
      </c>
    </row>
    <row r="54" spans="1:17" ht="21.75" customHeight="1">
      <c r="A54" s="41" t="s">
        <v>726</v>
      </c>
      <c r="B54" s="40"/>
      <c r="C54" s="13" t="s">
        <v>892</v>
      </c>
      <c r="D54" s="7">
        <v>0</v>
      </c>
      <c r="G54" s="13">
        <v>0</v>
      </c>
      <c r="H54" s="7">
        <v>0</v>
      </c>
      <c r="I54" s="13">
        <v>20000</v>
      </c>
      <c r="J54" s="7">
        <v>0</v>
      </c>
      <c r="K54" s="13">
        <v>0</v>
      </c>
      <c r="L54" s="7">
        <v>0</v>
      </c>
      <c r="M54" s="13">
        <v>0</v>
      </c>
      <c r="N54" s="7">
        <v>0</v>
      </c>
      <c r="O54" s="13">
        <v>0</v>
      </c>
      <c r="Q54" s="13">
        <v>146227000</v>
      </c>
    </row>
    <row r="55" spans="1:17" ht="21.75" customHeight="1">
      <c r="A55" s="41" t="s">
        <v>727</v>
      </c>
      <c r="B55" s="40"/>
      <c r="C55" s="13" t="s">
        <v>893</v>
      </c>
      <c r="D55" s="7">
        <v>0</v>
      </c>
      <c r="G55" s="13">
        <v>0</v>
      </c>
      <c r="H55" s="7">
        <v>0</v>
      </c>
      <c r="I55" s="13">
        <v>20000</v>
      </c>
      <c r="J55" s="7">
        <v>0</v>
      </c>
      <c r="K55" s="13">
        <v>0</v>
      </c>
      <c r="L55" s="7">
        <v>0</v>
      </c>
      <c r="M55" s="13">
        <v>0</v>
      </c>
      <c r="N55" s="7">
        <v>0</v>
      </c>
      <c r="O55" s="13">
        <v>0</v>
      </c>
      <c r="Q55" s="13">
        <v>522833638</v>
      </c>
    </row>
    <row r="56" spans="1:17" ht="21.75" customHeight="1">
      <c r="A56" s="41" t="s">
        <v>728</v>
      </c>
      <c r="B56" s="40"/>
      <c r="C56" s="13" t="s">
        <v>894</v>
      </c>
      <c r="D56" s="7">
        <v>0</v>
      </c>
      <c r="G56" s="13">
        <v>0</v>
      </c>
      <c r="H56" s="7">
        <v>0</v>
      </c>
      <c r="I56" s="13">
        <v>20000</v>
      </c>
      <c r="J56" s="7">
        <v>0</v>
      </c>
      <c r="K56" s="13">
        <v>0</v>
      </c>
      <c r="L56" s="7">
        <v>0</v>
      </c>
      <c r="M56" s="13">
        <v>0</v>
      </c>
      <c r="N56" s="7">
        <v>0</v>
      </c>
      <c r="O56" s="13">
        <v>0</v>
      </c>
      <c r="Q56" s="13">
        <v>-4063073773</v>
      </c>
    </row>
    <row r="57" spans="1:17" ht="21.75" customHeight="1">
      <c r="A57" s="41" t="s">
        <v>805</v>
      </c>
      <c r="B57" s="40"/>
      <c r="C57" s="13" t="s">
        <v>297</v>
      </c>
      <c r="D57" s="7">
        <v>0</v>
      </c>
      <c r="G57" s="13">
        <v>0</v>
      </c>
      <c r="H57" s="7">
        <v>0</v>
      </c>
      <c r="I57" s="13">
        <v>22000</v>
      </c>
      <c r="J57" s="7">
        <v>0</v>
      </c>
      <c r="K57" s="13">
        <v>0</v>
      </c>
      <c r="L57" s="7">
        <v>0</v>
      </c>
      <c r="M57" s="13">
        <v>0</v>
      </c>
      <c r="N57" s="7">
        <v>0</v>
      </c>
      <c r="O57" s="13">
        <v>0</v>
      </c>
      <c r="Q57" s="13">
        <v>-25033422</v>
      </c>
    </row>
    <row r="58" spans="1:17" ht="21.75" customHeight="1">
      <c r="A58" s="41" t="s">
        <v>822</v>
      </c>
      <c r="B58" s="40"/>
      <c r="C58" s="13">
        <v>14030618</v>
      </c>
      <c r="D58" s="7">
        <v>0</v>
      </c>
      <c r="G58" s="13">
        <v>0</v>
      </c>
      <c r="H58" s="7">
        <v>0</v>
      </c>
      <c r="I58" s="13">
        <v>34000</v>
      </c>
      <c r="J58" s="7">
        <v>0</v>
      </c>
      <c r="K58" s="13">
        <v>0</v>
      </c>
      <c r="L58" s="7">
        <v>0</v>
      </c>
      <c r="M58" s="13">
        <v>0</v>
      </c>
      <c r="N58" s="7">
        <v>0</v>
      </c>
      <c r="O58" s="13">
        <v>0</v>
      </c>
      <c r="Q58" s="13">
        <v>407106338</v>
      </c>
    </row>
    <row r="59" spans="1:17" ht="21.75" customHeight="1">
      <c r="A59" s="41" t="s">
        <v>785</v>
      </c>
      <c r="B59" s="40"/>
      <c r="C59" s="13">
        <v>14030618</v>
      </c>
      <c r="D59" s="7">
        <v>0</v>
      </c>
      <c r="G59" s="13">
        <v>0</v>
      </c>
      <c r="H59" s="7">
        <v>0</v>
      </c>
      <c r="I59" s="13">
        <v>36000</v>
      </c>
      <c r="J59" s="7">
        <v>0</v>
      </c>
      <c r="K59" s="13">
        <v>0</v>
      </c>
      <c r="L59" s="7">
        <v>0</v>
      </c>
      <c r="M59" s="13">
        <v>0</v>
      </c>
      <c r="N59" s="7">
        <v>0</v>
      </c>
      <c r="O59" s="13">
        <v>0</v>
      </c>
      <c r="Q59" s="13">
        <v>-679367825</v>
      </c>
    </row>
    <row r="60" spans="1:17" ht="21.75" customHeight="1">
      <c r="A60" s="41" t="s">
        <v>786</v>
      </c>
      <c r="B60" s="40"/>
      <c r="C60" s="13">
        <v>14030618</v>
      </c>
      <c r="D60" s="7">
        <v>0</v>
      </c>
      <c r="G60" s="13">
        <v>0</v>
      </c>
      <c r="H60" s="7">
        <v>0</v>
      </c>
      <c r="I60" s="13">
        <v>38000</v>
      </c>
      <c r="J60" s="7">
        <v>0</v>
      </c>
      <c r="K60" s="13">
        <v>0</v>
      </c>
      <c r="L60" s="7">
        <v>0</v>
      </c>
      <c r="M60" s="13">
        <v>0</v>
      </c>
      <c r="N60" s="7">
        <v>0</v>
      </c>
      <c r="O60" s="13">
        <v>0</v>
      </c>
      <c r="Q60" s="13">
        <v>-618411160</v>
      </c>
    </row>
    <row r="61" spans="1:17" ht="21.75" customHeight="1">
      <c r="A61" s="41" t="s">
        <v>773</v>
      </c>
      <c r="B61" s="40"/>
      <c r="C61" s="13">
        <v>14030618</v>
      </c>
      <c r="D61" s="7">
        <v>0</v>
      </c>
      <c r="G61" s="13">
        <v>0</v>
      </c>
      <c r="H61" s="7">
        <v>0</v>
      </c>
      <c r="I61" s="13">
        <v>40000</v>
      </c>
      <c r="J61" s="7">
        <v>0</v>
      </c>
      <c r="K61" s="13">
        <v>0</v>
      </c>
      <c r="L61" s="7">
        <v>0</v>
      </c>
      <c r="M61" s="13">
        <v>0</v>
      </c>
      <c r="N61" s="7">
        <v>0</v>
      </c>
      <c r="O61" s="13">
        <v>0</v>
      </c>
      <c r="Q61" s="13">
        <v>-4814840171</v>
      </c>
    </row>
    <row r="62" spans="1:17" ht="21.75" customHeight="1">
      <c r="A62" s="41" t="s">
        <v>339</v>
      </c>
      <c r="B62" s="40"/>
      <c r="C62" s="13">
        <v>14030827</v>
      </c>
      <c r="D62" s="7">
        <v>0</v>
      </c>
      <c r="G62" s="13">
        <v>0</v>
      </c>
      <c r="H62" s="7">
        <v>0</v>
      </c>
      <c r="I62" s="13">
        <v>40000</v>
      </c>
      <c r="J62" s="7">
        <v>0</v>
      </c>
      <c r="K62" s="13">
        <v>0</v>
      </c>
      <c r="L62" s="7">
        <v>0</v>
      </c>
      <c r="M62" s="13">
        <v>0</v>
      </c>
      <c r="N62" s="7">
        <v>0</v>
      </c>
      <c r="O62" s="13">
        <v>0</v>
      </c>
      <c r="Q62" s="13">
        <v>-1557318896</v>
      </c>
    </row>
    <row r="63" spans="1:17" ht="21.75" customHeight="1">
      <c r="A63" s="41" t="s">
        <v>838</v>
      </c>
      <c r="B63" s="40"/>
      <c r="C63" s="13">
        <v>14031030</v>
      </c>
      <c r="D63" s="7">
        <v>0</v>
      </c>
      <c r="G63" s="13">
        <v>0</v>
      </c>
      <c r="H63" s="7">
        <v>0</v>
      </c>
      <c r="I63" s="13">
        <v>40000</v>
      </c>
      <c r="J63" s="7">
        <v>0</v>
      </c>
      <c r="K63" s="13">
        <v>0</v>
      </c>
      <c r="L63" s="7">
        <v>0</v>
      </c>
      <c r="M63" s="13">
        <v>0</v>
      </c>
      <c r="N63" s="7">
        <v>0</v>
      </c>
      <c r="O63" s="13">
        <v>0</v>
      </c>
      <c r="Q63" s="13">
        <v>79646516594</v>
      </c>
    </row>
    <row r="64" spans="1:17" ht="21.75" customHeight="1">
      <c r="A64" s="41" t="s">
        <v>769</v>
      </c>
      <c r="B64" s="40"/>
      <c r="C64" s="13">
        <v>14031226</v>
      </c>
      <c r="D64" s="7">
        <v>0</v>
      </c>
      <c r="G64" s="13">
        <v>0</v>
      </c>
      <c r="H64" s="7">
        <v>0</v>
      </c>
      <c r="I64" s="13">
        <v>40000</v>
      </c>
      <c r="J64" s="7">
        <v>0</v>
      </c>
      <c r="K64" s="13">
        <v>0</v>
      </c>
      <c r="L64" s="7">
        <v>0</v>
      </c>
      <c r="M64" s="13">
        <v>0</v>
      </c>
      <c r="N64" s="7">
        <v>0</v>
      </c>
      <c r="O64" s="13">
        <v>0</v>
      </c>
      <c r="Q64" s="13">
        <v>-10954483578</v>
      </c>
    </row>
    <row r="65" spans="1:17" ht="21.75" customHeight="1">
      <c r="A65" s="41" t="s">
        <v>338</v>
      </c>
      <c r="B65" s="40"/>
      <c r="C65" s="13">
        <v>14030618</v>
      </c>
      <c r="D65" s="7">
        <v>0</v>
      </c>
      <c r="G65" s="13">
        <v>0</v>
      </c>
      <c r="H65" s="7">
        <v>0</v>
      </c>
      <c r="I65" s="13">
        <v>45000</v>
      </c>
      <c r="J65" s="7">
        <v>0</v>
      </c>
      <c r="K65" s="13">
        <v>0</v>
      </c>
      <c r="L65" s="7">
        <v>0</v>
      </c>
      <c r="M65" s="13">
        <v>0</v>
      </c>
      <c r="N65" s="7">
        <v>0</v>
      </c>
      <c r="O65" s="13">
        <v>0</v>
      </c>
      <c r="Q65" s="13">
        <v>137308000</v>
      </c>
    </row>
    <row r="66" spans="1:17" ht="21.75" customHeight="1">
      <c r="A66" s="41" t="s">
        <v>333</v>
      </c>
      <c r="B66" s="40"/>
      <c r="C66" s="13">
        <v>14031030</v>
      </c>
      <c r="D66" s="7">
        <v>0</v>
      </c>
      <c r="G66" s="13">
        <v>0</v>
      </c>
      <c r="H66" s="7">
        <v>0</v>
      </c>
      <c r="I66" s="13">
        <v>45000</v>
      </c>
      <c r="J66" s="7">
        <v>0</v>
      </c>
      <c r="K66" s="13">
        <v>0</v>
      </c>
      <c r="L66" s="7">
        <v>0</v>
      </c>
      <c r="M66" s="13">
        <v>0</v>
      </c>
      <c r="N66" s="7">
        <v>0</v>
      </c>
      <c r="O66" s="13">
        <v>0</v>
      </c>
      <c r="Q66" s="13">
        <v>10525444917</v>
      </c>
    </row>
    <row r="67" spans="1:17" ht="21.75" customHeight="1">
      <c r="A67" s="41" t="s">
        <v>835</v>
      </c>
      <c r="B67" s="40"/>
      <c r="C67" s="13">
        <v>14031226</v>
      </c>
      <c r="D67" s="7">
        <v>0</v>
      </c>
      <c r="G67" s="13">
        <v>0</v>
      </c>
      <c r="H67" s="7">
        <v>0</v>
      </c>
      <c r="I67" s="13">
        <v>45000</v>
      </c>
      <c r="J67" s="7">
        <v>0</v>
      </c>
      <c r="K67" s="13">
        <v>0</v>
      </c>
      <c r="L67" s="7">
        <v>0</v>
      </c>
      <c r="M67" s="13">
        <v>0</v>
      </c>
      <c r="N67" s="7">
        <v>0</v>
      </c>
      <c r="O67" s="13">
        <v>0</v>
      </c>
      <c r="Q67" s="13">
        <v>8188196534</v>
      </c>
    </row>
    <row r="68" spans="1:17" ht="21.75" customHeight="1">
      <c r="A68" s="41" t="s">
        <v>341</v>
      </c>
      <c r="B68" s="40"/>
      <c r="C68" s="13" t="s">
        <v>299</v>
      </c>
      <c r="D68" s="7">
        <v>0</v>
      </c>
      <c r="G68" s="13">
        <v>0</v>
      </c>
      <c r="H68" s="7">
        <v>0</v>
      </c>
      <c r="I68" s="13">
        <v>5395</v>
      </c>
      <c r="J68" s="7">
        <v>0</v>
      </c>
      <c r="K68" s="13">
        <v>0</v>
      </c>
      <c r="L68" s="7">
        <v>0</v>
      </c>
      <c r="M68" s="13">
        <v>0</v>
      </c>
      <c r="N68" s="7">
        <v>0</v>
      </c>
      <c r="O68" s="13">
        <v>0</v>
      </c>
      <c r="Q68" s="13">
        <v>55985580</v>
      </c>
    </row>
    <row r="69" spans="1:17" ht="21.75" customHeight="1">
      <c r="A69" s="41" t="s">
        <v>342</v>
      </c>
      <c r="B69" s="40"/>
      <c r="C69" s="13" t="s">
        <v>299</v>
      </c>
      <c r="D69" s="7">
        <v>0</v>
      </c>
      <c r="G69" s="13">
        <v>0</v>
      </c>
      <c r="H69" s="7">
        <v>0</v>
      </c>
      <c r="I69" s="13">
        <v>5895</v>
      </c>
      <c r="J69" s="7">
        <v>0</v>
      </c>
      <c r="K69" s="13">
        <v>0</v>
      </c>
      <c r="L69" s="7">
        <v>0</v>
      </c>
      <c r="M69" s="13">
        <v>0</v>
      </c>
      <c r="N69" s="7">
        <v>0</v>
      </c>
      <c r="O69" s="13">
        <v>0</v>
      </c>
      <c r="Q69" s="13">
        <v>499872</v>
      </c>
    </row>
    <row r="70" spans="1:17" ht="21.75" customHeight="1">
      <c r="A70" s="41" t="s">
        <v>498</v>
      </c>
      <c r="B70" s="40"/>
      <c r="C70" s="13" t="s">
        <v>895</v>
      </c>
      <c r="D70" s="7">
        <v>0</v>
      </c>
      <c r="G70" s="13">
        <v>0</v>
      </c>
      <c r="H70" s="7">
        <v>0</v>
      </c>
      <c r="I70" s="13">
        <v>1300</v>
      </c>
      <c r="J70" s="7">
        <v>0</v>
      </c>
      <c r="K70" s="13">
        <v>0</v>
      </c>
      <c r="L70" s="7">
        <v>0</v>
      </c>
      <c r="M70" s="13">
        <v>0</v>
      </c>
      <c r="N70" s="7">
        <v>0</v>
      </c>
      <c r="O70" s="13">
        <v>0</v>
      </c>
      <c r="Q70" s="13">
        <v>232824</v>
      </c>
    </row>
    <row r="71" spans="1:17" ht="21.75" customHeight="1">
      <c r="A71" s="41" t="s">
        <v>733</v>
      </c>
      <c r="B71" s="40"/>
      <c r="C71" s="13">
        <v>14031219</v>
      </c>
      <c r="D71" s="7">
        <v>0</v>
      </c>
      <c r="G71" s="13">
        <v>0</v>
      </c>
      <c r="H71" s="7">
        <v>0</v>
      </c>
      <c r="I71" s="13">
        <v>11000</v>
      </c>
      <c r="J71" s="7">
        <v>0</v>
      </c>
      <c r="K71" s="13">
        <v>0</v>
      </c>
      <c r="L71" s="7">
        <v>0</v>
      </c>
      <c r="M71" s="13">
        <v>0</v>
      </c>
      <c r="N71" s="7">
        <v>0</v>
      </c>
      <c r="O71" s="13">
        <v>0</v>
      </c>
      <c r="Q71" s="13">
        <v>-4270570172</v>
      </c>
    </row>
    <row r="72" spans="1:17" ht="21.75" customHeight="1">
      <c r="A72" s="41" t="s">
        <v>834</v>
      </c>
      <c r="B72" s="40"/>
      <c r="C72" s="13">
        <v>14031002</v>
      </c>
      <c r="D72" s="7">
        <v>0</v>
      </c>
      <c r="G72" s="13">
        <v>0</v>
      </c>
      <c r="H72" s="7">
        <v>0</v>
      </c>
      <c r="I72" s="13">
        <v>17000</v>
      </c>
      <c r="J72" s="7">
        <v>0</v>
      </c>
      <c r="K72" s="13">
        <v>0</v>
      </c>
      <c r="L72" s="7">
        <v>0</v>
      </c>
      <c r="M72" s="13">
        <v>0</v>
      </c>
      <c r="N72" s="7">
        <v>0</v>
      </c>
      <c r="O72" s="13">
        <v>0</v>
      </c>
      <c r="Q72" s="13">
        <v>6140473973</v>
      </c>
    </row>
    <row r="73" spans="1:17" ht="21.75" customHeight="1">
      <c r="A73" s="41" t="s">
        <v>798</v>
      </c>
      <c r="B73" s="40"/>
      <c r="C73" s="13">
        <v>14030327</v>
      </c>
      <c r="D73" s="7">
        <v>0</v>
      </c>
      <c r="G73" s="13">
        <v>0</v>
      </c>
      <c r="H73" s="7">
        <v>0</v>
      </c>
      <c r="I73" s="13">
        <v>18000</v>
      </c>
      <c r="J73" s="7">
        <v>0</v>
      </c>
      <c r="K73" s="13">
        <v>0</v>
      </c>
      <c r="L73" s="7">
        <v>0</v>
      </c>
      <c r="M73" s="13">
        <v>0</v>
      </c>
      <c r="N73" s="7">
        <v>0</v>
      </c>
      <c r="O73" s="13">
        <v>0</v>
      </c>
      <c r="Q73" s="13">
        <v>-157032977</v>
      </c>
    </row>
    <row r="74" spans="1:17" ht="21.75" customHeight="1">
      <c r="A74" s="41" t="s">
        <v>817</v>
      </c>
      <c r="B74" s="40"/>
      <c r="C74" s="13">
        <v>14031002</v>
      </c>
      <c r="D74" s="7">
        <v>0</v>
      </c>
      <c r="G74" s="13">
        <v>0</v>
      </c>
      <c r="H74" s="7">
        <v>0</v>
      </c>
      <c r="I74" s="13">
        <v>18000</v>
      </c>
      <c r="J74" s="7">
        <v>0</v>
      </c>
      <c r="K74" s="13">
        <v>0</v>
      </c>
      <c r="L74" s="7">
        <v>0</v>
      </c>
      <c r="M74" s="13">
        <v>0</v>
      </c>
      <c r="N74" s="7">
        <v>0</v>
      </c>
      <c r="O74" s="13">
        <v>0</v>
      </c>
      <c r="Q74" s="13">
        <v>11881528</v>
      </c>
    </row>
    <row r="75" spans="1:17" ht="21.75" customHeight="1">
      <c r="A75" s="41" t="s">
        <v>820</v>
      </c>
      <c r="B75" s="40"/>
      <c r="C75" s="13">
        <v>14031002</v>
      </c>
      <c r="D75" s="7">
        <v>0</v>
      </c>
      <c r="G75" s="13">
        <v>0</v>
      </c>
      <c r="H75" s="7">
        <v>0</v>
      </c>
      <c r="I75" s="13">
        <v>19000</v>
      </c>
      <c r="J75" s="7">
        <v>0</v>
      </c>
      <c r="K75" s="13">
        <v>0</v>
      </c>
      <c r="L75" s="7">
        <v>0</v>
      </c>
      <c r="M75" s="13">
        <v>0</v>
      </c>
      <c r="N75" s="7">
        <v>0</v>
      </c>
      <c r="O75" s="13">
        <v>0</v>
      </c>
      <c r="Q75" s="13">
        <v>239838348</v>
      </c>
    </row>
    <row r="76" spans="1:17" ht="21.75" customHeight="1">
      <c r="A76" s="41" t="s">
        <v>808</v>
      </c>
      <c r="B76" s="40"/>
      <c r="C76" s="13">
        <v>14030327</v>
      </c>
      <c r="D76" s="7">
        <v>0</v>
      </c>
      <c r="G76" s="13">
        <v>0</v>
      </c>
      <c r="H76" s="7">
        <v>0</v>
      </c>
      <c r="I76" s="13">
        <v>22000</v>
      </c>
      <c r="J76" s="7">
        <v>0</v>
      </c>
      <c r="K76" s="13">
        <v>0</v>
      </c>
      <c r="L76" s="7">
        <v>0</v>
      </c>
      <c r="M76" s="13">
        <v>0</v>
      </c>
      <c r="N76" s="7">
        <v>0</v>
      </c>
      <c r="O76" s="13">
        <v>0</v>
      </c>
      <c r="Q76" s="13">
        <v>-7841980</v>
      </c>
    </row>
    <row r="77" spans="1:17" ht="21.75" customHeight="1">
      <c r="A77" s="41" t="s">
        <v>818</v>
      </c>
      <c r="B77" s="40"/>
      <c r="C77" s="13" t="s">
        <v>896</v>
      </c>
      <c r="D77" s="7">
        <v>0</v>
      </c>
      <c r="G77" s="13">
        <v>0</v>
      </c>
      <c r="H77" s="7">
        <v>0</v>
      </c>
      <c r="I77" s="13">
        <v>10000</v>
      </c>
      <c r="J77" s="7">
        <v>0</v>
      </c>
      <c r="K77" s="13">
        <v>0</v>
      </c>
      <c r="L77" s="7">
        <v>0</v>
      </c>
      <c r="M77" s="13">
        <v>0</v>
      </c>
      <c r="N77" s="7">
        <v>0</v>
      </c>
      <c r="O77" s="13">
        <v>0</v>
      </c>
      <c r="Q77" s="13">
        <v>14999717</v>
      </c>
    </row>
    <row r="78" spans="1:17" ht="21.75" customHeight="1">
      <c r="A78" s="41" t="s">
        <v>378</v>
      </c>
      <c r="B78" s="40"/>
      <c r="C78" s="13">
        <v>14030521</v>
      </c>
      <c r="D78" s="7">
        <v>0</v>
      </c>
      <c r="G78" s="13">
        <v>0</v>
      </c>
      <c r="H78" s="7">
        <v>0</v>
      </c>
      <c r="I78" s="13">
        <v>1590</v>
      </c>
      <c r="J78" s="7">
        <v>0</v>
      </c>
      <c r="K78" s="13">
        <v>0</v>
      </c>
      <c r="L78" s="7">
        <v>0</v>
      </c>
      <c r="M78" s="13">
        <v>0</v>
      </c>
      <c r="N78" s="7">
        <v>0</v>
      </c>
      <c r="O78" s="13">
        <v>0</v>
      </c>
      <c r="Q78" s="13">
        <v>10526066</v>
      </c>
    </row>
    <row r="79" spans="1:17" ht="21.75" customHeight="1">
      <c r="A79" s="41" t="s">
        <v>379</v>
      </c>
      <c r="B79" s="40"/>
      <c r="C79" s="13">
        <v>14030521</v>
      </c>
      <c r="D79" s="7">
        <v>0</v>
      </c>
      <c r="G79" s="13">
        <v>0</v>
      </c>
      <c r="H79" s="7">
        <v>0</v>
      </c>
      <c r="I79" s="13">
        <v>1690</v>
      </c>
      <c r="J79" s="7">
        <v>0</v>
      </c>
      <c r="K79" s="13">
        <v>0</v>
      </c>
      <c r="L79" s="7">
        <v>0</v>
      </c>
      <c r="M79" s="13">
        <v>0</v>
      </c>
      <c r="N79" s="7">
        <v>0</v>
      </c>
      <c r="O79" s="13">
        <v>0</v>
      </c>
      <c r="Q79" s="13">
        <v>7825220</v>
      </c>
    </row>
    <row r="80" spans="1:17" ht="21.75" customHeight="1">
      <c r="A80" s="41" t="s">
        <v>375</v>
      </c>
      <c r="B80" s="40"/>
      <c r="C80" s="13">
        <v>14030320</v>
      </c>
      <c r="D80" s="7">
        <v>0</v>
      </c>
      <c r="G80" s="13">
        <v>0</v>
      </c>
      <c r="H80" s="7">
        <v>0</v>
      </c>
      <c r="I80" s="13">
        <v>2074</v>
      </c>
      <c r="J80" s="7">
        <v>0</v>
      </c>
      <c r="K80" s="13">
        <v>0</v>
      </c>
      <c r="L80" s="7">
        <v>0</v>
      </c>
      <c r="M80" s="13">
        <v>0</v>
      </c>
      <c r="N80" s="7">
        <v>0</v>
      </c>
      <c r="O80" s="13">
        <v>0</v>
      </c>
      <c r="Q80" s="13">
        <v>9745918</v>
      </c>
    </row>
    <row r="81" spans="1:17" ht="21.75" customHeight="1">
      <c r="A81" s="41" t="s">
        <v>380</v>
      </c>
      <c r="B81" s="40"/>
      <c r="C81" s="13">
        <v>14030521</v>
      </c>
      <c r="D81" s="7">
        <v>0</v>
      </c>
      <c r="G81" s="13">
        <v>0</v>
      </c>
      <c r="H81" s="7">
        <v>0</v>
      </c>
      <c r="I81" s="13">
        <v>2090</v>
      </c>
      <c r="J81" s="7">
        <v>0</v>
      </c>
      <c r="K81" s="13">
        <v>0</v>
      </c>
      <c r="L81" s="7">
        <v>0</v>
      </c>
      <c r="M81" s="13">
        <v>0</v>
      </c>
      <c r="N81" s="7">
        <v>0</v>
      </c>
      <c r="O81" s="13">
        <v>0</v>
      </c>
      <c r="Q81" s="13">
        <v>2298409</v>
      </c>
    </row>
    <row r="82" spans="1:17" ht="21.75" customHeight="1">
      <c r="A82" s="41" t="s">
        <v>376</v>
      </c>
      <c r="B82" s="40"/>
      <c r="C82" s="13">
        <v>14030320</v>
      </c>
      <c r="D82" s="7">
        <v>0</v>
      </c>
      <c r="G82" s="13">
        <v>0</v>
      </c>
      <c r="H82" s="7">
        <v>0</v>
      </c>
      <c r="I82" s="13">
        <v>2228</v>
      </c>
      <c r="J82" s="7">
        <v>0</v>
      </c>
      <c r="K82" s="13">
        <v>0</v>
      </c>
      <c r="L82" s="7">
        <v>0</v>
      </c>
      <c r="M82" s="13">
        <v>0</v>
      </c>
      <c r="N82" s="7">
        <v>0</v>
      </c>
      <c r="O82" s="13">
        <v>0</v>
      </c>
      <c r="Q82" s="13">
        <v>30928449</v>
      </c>
    </row>
    <row r="83" spans="1:17" ht="21.75" customHeight="1">
      <c r="A83" s="41" t="s">
        <v>377</v>
      </c>
      <c r="B83" s="40"/>
      <c r="C83" s="13">
        <v>14030320</v>
      </c>
      <c r="D83" s="7">
        <v>0</v>
      </c>
      <c r="G83" s="13">
        <v>0</v>
      </c>
      <c r="H83" s="7">
        <v>0</v>
      </c>
      <c r="I83" s="13">
        <v>2383</v>
      </c>
      <c r="J83" s="7">
        <v>0</v>
      </c>
      <c r="K83" s="13">
        <v>0</v>
      </c>
      <c r="L83" s="7">
        <v>0</v>
      </c>
      <c r="M83" s="13">
        <v>0</v>
      </c>
      <c r="N83" s="7">
        <v>0</v>
      </c>
      <c r="O83" s="13">
        <v>0</v>
      </c>
      <c r="Q83" s="13">
        <v>96876</v>
      </c>
    </row>
    <row r="84" spans="1:17" ht="21.75" customHeight="1">
      <c r="A84" s="41" t="s">
        <v>738</v>
      </c>
      <c r="B84" s="40"/>
      <c r="C84" s="13">
        <v>14030410</v>
      </c>
      <c r="D84" s="7">
        <v>0</v>
      </c>
      <c r="G84" s="13">
        <v>0</v>
      </c>
      <c r="H84" s="7">
        <v>0</v>
      </c>
      <c r="I84" s="13">
        <v>1050</v>
      </c>
      <c r="J84" s="7">
        <v>0</v>
      </c>
      <c r="K84" s="13">
        <v>0</v>
      </c>
      <c r="L84" s="7">
        <v>0</v>
      </c>
      <c r="M84" s="13">
        <v>0</v>
      </c>
      <c r="N84" s="7">
        <v>0</v>
      </c>
      <c r="O84" s="13">
        <v>0</v>
      </c>
      <c r="Q84" s="13">
        <v>534819068</v>
      </c>
    </row>
    <row r="85" spans="1:17" ht="21.75" customHeight="1">
      <c r="A85" s="41" t="s">
        <v>737</v>
      </c>
      <c r="B85" s="40"/>
      <c r="C85" s="13">
        <v>14030514</v>
      </c>
      <c r="D85" s="7">
        <v>0</v>
      </c>
      <c r="G85" s="13">
        <v>0</v>
      </c>
      <c r="H85" s="7">
        <v>0</v>
      </c>
      <c r="I85" s="13">
        <v>800</v>
      </c>
      <c r="J85" s="7">
        <v>0</v>
      </c>
      <c r="K85" s="13">
        <v>0</v>
      </c>
      <c r="L85" s="7">
        <v>0</v>
      </c>
      <c r="M85" s="13">
        <v>0</v>
      </c>
      <c r="N85" s="7">
        <v>0</v>
      </c>
      <c r="O85" s="13">
        <v>0</v>
      </c>
      <c r="Q85" s="13">
        <v>49820000</v>
      </c>
    </row>
    <row r="86" spans="1:17" ht="21.75" customHeight="1">
      <c r="A86" s="41" t="s">
        <v>734</v>
      </c>
      <c r="B86" s="40"/>
      <c r="C86" s="13">
        <v>14030410</v>
      </c>
      <c r="D86" s="7">
        <v>0</v>
      </c>
      <c r="G86" s="13">
        <v>0</v>
      </c>
      <c r="H86" s="7">
        <v>0</v>
      </c>
      <c r="I86" s="13">
        <v>850</v>
      </c>
      <c r="J86" s="7">
        <v>0</v>
      </c>
      <c r="K86" s="13">
        <v>0</v>
      </c>
      <c r="L86" s="7">
        <v>0</v>
      </c>
      <c r="M86" s="13">
        <v>0</v>
      </c>
      <c r="N86" s="7">
        <v>0</v>
      </c>
      <c r="O86" s="13">
        <v>0</v>
      </c>
      <c r="Q86" s="13">
        <v>61544149</v>
      </c>
    </row>
    <row r="87" spans="1:17" ht="21.75" customHeight="1">
      <c r="A87" s="41" t="s">
        <v>735</v>
      </c>
      <c r="B87" s="40"/>
      <c r="C87" s="13">
        <v>14030410</v>
      </c>
      <c r="D87" s="7">
        <v>0</v>
      </c>
      <c r="G87" s="13">
        <v>0</v>
      </c>
      <c r="H87" s="7">
        <v>0</v>
      </c>
      <c r="I87" s="13">
        <v>900</v>
      </c>
      <c r="J87" s="7">
        <v>0</v>
      </c>
      <c r="K87" s="13">
        <v>0</v>
      </c>
      <c r="L87" s="7">
        <v>0</v>
      </c>
      <c r="M87" s="13">
        <v>0</v>
      </c>
      <c r="N87" s="7">
        <v>0</v>
      </c>
      <c r="O87" s="13">
        <v>0</v>
      </c>
      <c r="Q87" s="13">
        <v>980748</v>
      </c>
    </row>
    <row r="88" spans="1:17" ht="21.75" customHeight="1">
      <c r="A88" s="41" t="s">
        <v>736</v>
      </c>
      <c r="B88" s="40"/>
      <c r="C88" s="13">
        <v>14030410</v>
      </c>
      <c r="D88" s="7">
        <v>0</v>
      </c>
      <c r="G88" s="13">
        <v>0</v>
      </c>
      <c r="H88" s="7">
        <v>0</v>
      </c>
      <c r="I88" s="13">
        <v>950</v>
      </c>
      <c r="J88" s="7">
        <v>0</v>
      </c>
      <c r="K88" s="13">
        <v>0</v>
      </c>
      <c r="L88" s="7">
        <v>0</v>
      </c>
      <c r="M88" s="13">
        <v>0</v>
      </c>
      <c r="N88" s="7">
        <v>0</v>
      </c>
      <c r="O88" s="13">
        <v>0</v>
      </c>
      <c r="Q88" s="13">
        <v>36536756</v>
      </c>
    </row>
    <row r="89" spans="1:17" ht="21.75" customHeight="1">
      <c r="A89" s="41" t="s">
        <v>531</v>
      </c>
      <c r="B89" s="40"/>
      <c r="C89" s="13" t="s">
        <v>893</v>
      </c>
      <c r="D89" s="7">
        <v>0</v>
      </c>
      <c r="G89" s="13">
        <v>0</v>
      </c>
      <c r="H89" s="7">
        <v>0</v>
      </c>
      <c r="I89" s="13">
        <v>1700</v>
      </c>
      <c r="J89" s="7">
        <v>0</v>
      </c>
      <c r="K89" s="13">
        <v>0</v>
      </c>
      <c r="L89" s="7">
        <v>0</v>
      </c>
      <c r="M89" s="13">
        <v>0</v>
      </c>
      <c r="N89" s="7">
        <v>0</v>
      </c>
      <c r="O89" s="13">
        <v>0</v>
      </c>
      <c r="Q89" s="13">
        <v>357233</v>
      </c>
    </row>
    <row r="90" spans="1:17" ht="21.75" customHeight="1">
      <c r="A90" s="41" t="s">
        <v>532</v>
      </c>
      <c r="B90" s="40"/>
      <c r="C90" s="13" t="s">
        <v>893</v>
      </c>
      <c r="D90" s="7">
        <v>0</v>
      </c>
      <c r="G90" s="13">
        <v>0</v>
      </c>
      <c r="H90" s="7">
        <v>0</v>
      </c>
      <c r="I90" s="13">
        <v>1800</v>
      </c>
      <c r="J90" s="7">
        <v>0</v>
      </c>
      <c r="K90" s="13">
        <v>0</v>
      </c>
      <c r="L90" s="7">
        <v>0</v>
      </c>
      <c r="M90" s="13">
        <v>0</v>
      </c>
      <c r="N90" s="7">
        <v>0</v>
      </c>
      <c r="O90" s="13">
        <v>0</v>
      </c>
      <c r="Q90" s="13">
        <v>-70431</v>
      </c>
    </row>
    <row r="91" spans="1:17" ht="21.75" customHeight="1">
      <c r="A91" s="41" t="s">
        <v>538</v>
      </c>
      <c r="B91" s="40"/>
      <c r="C91" s="13" t="s">
        <v>897</v>
      </c>
      <c r="D91" s="7">
        <v>0</v>
      </c>
      <c r="G91" s="13">
        <v>0</v>
      </c>
      <c r="H91" s="7">
        <v>0</v>
      </c>
      <c r="I91" s="13">
        <v>1800</v>
      </c>
      <c r="J91" s="7">
        <v>0</v>
      </c>
      <c r="K91" s="13">
        <v>0</v>
      </c>
      <c r="L91" s="7">
        <v>0</v>
      </c>
      <c r="M91" s="13">
        <v>0</v>
      </c>
      <c r="N91" s="7">
        <v>0</v>
      </c>
      <c r="O91" s="13">
        <v>0</v>
      </c>
      <c r="Q91" s="13">
        <v>-40882152</v>
      </c>
    </row>
    <row r="92" spans="1:17" ht="21.75" customHeight="1">
      <c r="A92" s="41" t="s">
        <v>516</v>
      </c>
      <c r="B92" s="40"/>
      <c r="C92" s="13" t="s">
        <v>299</v>
      </c>
      <c r="D92" s="7">
        <v>0</v>
      </c>
      <c r="G92" s="13">
        <v>0</v>
      </c>
      <c r="H92" s="7">
        <v>0</v>
      </c>
      <c r="I92" s="13">
        <v>1900</v>
      </c>
      <c r="J92" s="7">
        <v>0</v>
      </c>
      <c r="K92" s="13">
        <v>0</v>
      </c>
      <c r="L92" s="7">
        <v>0</v>
      </c>
      <c r="M92" s="13">
        <v>0</v>
      </c>
      <c r="N92" s="7">
        <v>0</v>
      </c>
      <c r="O92" s="13">
        <v>0</v>
      </c>
      <c r="Q92" s="13">
        <v>900298759</v>
      </c>
    </row>
    <row r="93" spans="1:17" ht="21.75" customHeight="1">
      <c r="A93" s="41" t="s">
        <v>533</v>
      </c>
      <c r="B93" s="40"/>
      <c r="C93" s="13" t="s">
        <v>893</v>
      </c>
      <c r="D93" s="7">
        <v>0</v>
      </c>
      <c r="G93" s="13">
        <v>0</v>
      </c>
      <c r="H93" s="7">
        <v>0</v>
      </c>
      <c r="I93" s="13">
        <v>1900</v>
      </c>
      <c r="J93" s="7">
        <v>0</v>
      </c>
      <c r="K93" s="13">
        <v>0</v>
      </c>
      <c r="L93" s="7">
        <v>0</v>
      </c>
      <c r="M93" s="13">
        <v>0</v>
      </c>
      <c r="N93" s="7">
        <v>0</v>
      </c>
      <c r="O93" s="13">
        <v>0</v>
      </c>
      <c r="Q93" s="13">
        <v>357233</v>
      </c>
    </row>
    <row r="94" spans="1:17" ht="21.75" customHeight="1">
      <c r="A94" s="41" t="s">
        <v>534</v>
      </c>
      <c r="B94" s="40"/>
      <c r="C94" s="13" t="s">
        <v>893</v>
      </c>
      <c r="D94" s="7">
        <v>0</v>
      </c>
      <c r="G94" s="13">
        <v>0</v>
      </c>
      <c r="H94" s="7">
        <v>0</v>
      </c>
      <c r="I94" s="13">
        <v>2000</v>
      </c>
      <c r="J94" s="7">
        <v>0</v>
      </c>
      <c r="K94" s="13">
        <v>0</v>
      </c>
      <c r="L94" s="7">
        <v>0</v>
      </c>
      <c r="M94" s="13">
        <v>0</v>
      </c>
      <c r="N94" s="7">
        <v>0</v>
      </c>
      <c r="O94" s="13">
        <v>0</v>
      </c>
      <c r="Q94" s="13">
        <v>8478811</v>
      </c>
    </row>
    <row r="95" spans="1:17" ht="21.75" customHeight="1">
      <c r="A95" s="41" t="s">
        <v>539</v>
      </c>
      <c r="B95" s="40"/>
      <c r="C95" s="13" t="s">
        <v>897</v>
      </c>
      <c r="D95" s="7">
        <v>0</v>
      </c>
      <c r="G95" s="13">
        <v>0</v>
      </c>
      <c r="H95" s="7">
        <v>0</v>
      </c>
      <c r="I95" s="13">
        <v>2000</v>
      </c>
      <c r="J95" s="7">
        <v>0</v>
      </c>
      <c r="K95" s="13">
        <v>0</v>
      </c>
      <c r="L95" s="7">
        <v>0</v>
      </c>
      <c r="M95" s="13">
        <v>0</v>
      </c>
      <c r="N95" s="7">
        <v>0</v>
      </c>
      <c r="O95" s="13">
        <v>0</v>
      </c>
      <c r="Q95" s="13">
        <v>-192772</v>
      </c>
    </row>
    <row r="96" spans="1:17" ht="21.75" customHeight="1">
      <c r="A96" s="41" t="s">
        <v>517</v>
      </c>
      <c r="B96" s="40"/>
      <c r="C96" s="13" t="s">
        <v>299</v>
      </c>
      <c r="D96" s="7">
        <v>0</v>
      </c>
      <c r="G96" s="13">
        <v>0</v>
      </c>
      <c r="H96" s="7">
        <v>0</v>
      </c>
      <c r="I96" s="13">
        <v>2200</v>
      </c>
      <c r="J96" s="7">
        <v>0</v>
      </c>
      <c r="K96" s="13">
        <v>0</v>
      </c>
      <c r="L96" s="7">
        <v>0</v>
      </c>
      <c r="M96" s="13">
        <v>0</v>
      </c>
      <c r="N96" s="7">
        <v>0</v>
      </c>
      <c r="O96" s="13">
        <v>0</v>
      </c>
      <c r="Q96" s="13">
        <v>1943094173</v>
      </c>
    </row>
    <row r="97" spans="1:17" ht="21.75" customHeight="1">
      <c r="A97" s="41" t="s">
        <v>521</v>
      </c>
      <c r="B97" s="40"/>
      <c r="C97" s="13" t="s">
        <v>898</v>
      </c>
      <c r="D97" s="7">
        <v>0</v>
      </c>
      <c r="G97" s="13">
        <v>0</v>
      </c>
      <c r="H97" s="7">
        <v>0</v>
      </c>
      <c r="I97" s="13">
        <v>2200</v>
      </c>
      <c r="J97" s="7">
        <v>0</v>
      </c>
      <c r="K97" s="13">
        <v>0</v>
      </c>
      <c r="L97" s="7">
        <v>0</v>
      </c>
      <c r="M97" s="13">
        <v>0</v>
      </c>
      <c r="N97" s="7">
        <v>0</v>
      </c>
      <c r="O97" s="13">
        <v>0</v>
      </c>
      <c r="Q97" s="13">
        <v>2439834474</v>
      </c>
    </row>
    <row r="98" spans="1:17" ht="21.75" customHeight="1">
      <c r="A98" s="41" t="s">
        <v>526</v>
      </c>
      <c r="B98" s="40"/>
      <c r="C98" s="13" t="s">
        <v>891</v>
      </c>
      <c r="D98" s="7">
        <v>0</v>
      </c>
      <c r="G98" s="13">
        <v>0</v>
      </c>
      <c r="H98" s="7">
        <v>0</v>
      </c>
      <c r="I98" s="13">
        <v>2200</v>
      </c>
      <c r="J98" s="7">
        <v>0</v>
      </c>
      <c r="K98" s="13">
        <v>0</v>
      </c>
      <c r="L98" s="7">
        <v>0</v>
      </c>
      <c r="M98" s="13">
        <v>0</v>
      </c>
      <c r="N98" s="7">
        <v>0</v>
      </c>
      <c r="O98" s="13">
        <v>0</v>
      </c>
      <c r="Q98" s="13">
        <v>-5841124526</v>
      </c>
    </row>
    <row r="99" spans="1:17" ht="21.75" customHeight="1">
      <c r="A99" s="41" t="s">
        <v>535</v>
      </c>
      <c r="B99" s="40"/>
      <c r="C99" s="13" t="s">
        <v>893</v>
      </c>
      <c r="D99" s="7">
        <v>0</v>
      </c>
      <c r="G99" s="13">
        <v>0</v>
      </c>
      <c r="H99" s="7">
        <v>0</v>
      </c>
      <c r="I99" s="13">
        <v>2200</v>
      </c>
      <c r="J99" s="7">
        <v>0</v>
      </c>
      <c r="K99" s="13">
        <v>0</v>
      </c>
      <c r="L99" s="7">
        <v>0</v>
      </c>
      <c r="M99" s="13">
        <v>0</v>
      </c>
      <c r="N99" s="7">
        <v>0</v>
      </c>
      <c r="O99" s="13">
        <v>0</v>
      </c>
      <c r="Q99" s="13">
        <v>-12846853812</v>
      </c>
    </row>
    <row r="100" spans="1:17" ht="21.75" customHeight="1">
      <c r="A100" s="41" t="s">
        <v>540</v>
      </c>
      <c r="B100" s="40"/>
      <c r="C100" s="13" t="s">
        <v>897</v>
      </c>
      <c r="D100" s="7">
        <v>0</v>
      </c>
      <c r="G100" s="13">
        <v>0</v>
      </c>
      <c r="H100" s="7">
        <v>0</v>
      </c>
      <c r="I100" s="13">
        <v>2200</v>
      </c>
      <c r="J100" s="7">
        <v>0</v>
      </c>
      <c r="K100" s="13">
        <v>0</v>
      </c>
      <c r="L100" s="7">
        <v>0</v>
      </c>
      <c r="M100" s="13">
        <v>0</v>
      </c>
      <c r="N100" s="7">
        <v>0</v>
      </c>
      <c r="O100" s="13">
        <v>0</v>
      </c>
      <c r="Q100" s="13">
        <v>-5751836730</v>
      </c>
    </row>
    <row r="101" spans="1:17" ht="21.75" customHeight="1">
      <c r="A101" s="41" t="s">
        <v>500</v>
      </c>
      <c r="B101" s="40"/>
      <c r="C101" s="13" t="s">
        <v>899</v>
      </c>
      <c r="D101" s="7">
        <v>0</v>
      </c>
      <c r="G101" s="13">
        <v>0</v>
      </c>
      <c r="H101" s="7">
        <v>0</v>
      </c>
      <c r="I101" s="13">
        <v>2200</v>
      </c>
      <c r="J101" s="7">
        <v>0</v>
      </c>
      <c r="K101" s="13">
        <v>0</v>
      </c>
      <c r="L101" s="7">
        <v>0</v>
      </c>
      <c r="M101" s="13">
        <v>0</v>
      </c>
      <c r="N101" s="7">
        <v>0</v>
      </c>
      <c r="O101" s="13">
        <v>0</v>
      </c>
      <c r="Q101" s="13">
        <v>-279692006</v>
      </c>
    </row>
    <row r="102" spans="1:17" ht="21.75" customHeight="1">
      <c r="A102" s="41" t="s">
        <v>505</v>
      </c>
      <c r="B102" s="40"/>
      <c r="C102" s="13" t="s">
        <v>900</v>
      </c>
      <c r="D102" s="7">
        <v>0</v>
      </c>
      <c r="G102" s="13">
        <v>0</v>
      </c>
      <c r="H102" s="7">
        <v>0</v>
      </c>
      <c r="I102" s="13">
        <v>2200</v>
      </c>
      <c r="J102" s="7">
        <v>0</v>
      </c>
      <c r="K102" s="13">
        <v>0</v>
      </c>
      <c r="L102" s="7">
        <v>0</v>
      </c>
      <c r="M102" s="13">
        <v>0</v>
      </c>
      <c r="N102" s="7">
        <v>0</v>
      </c>
      <c r="O102" s="13">
        <v>0</v>
      </c>
      <c r="Q102" s="13">
        <v>1010014465</v>
      </c>
    </row>
    <row r="103" spans="1:17" ht="21.75" customHeight="1">
      <c r="A103" s="41" t="s">
        <v>518</v>
      </c>
      <c r="B103" s="40"/>
      <c r="C103" s="13" t="s">
        <v>299</v>
      </c>
      <c r="D103" s="7">
        <v>0</v>
      </c>
      <c r="G103" s="13">
        <v>0</v>
      </c>
      <c r="H103" s="7">
        <v>0</v>
      </c>
      <c r="I103" s="13">
        <v>2400</v>
      </c>
      <c r="J103" s="7">
        <v>0</v>
      </c>
      <c r="K103" s="13">
        <v>0</v>
      </c>
      <c r="L103" s="7">
        <v>0</v>
      </c>
      <c r="M103" s="13">
        <v>0</v>
      </c>
      <c r="N103" s="7">
        <v>0</v>
      </c>
      <c r="O103" s="13">
        <v>0</v>
      </c>
      <c r="Q103" s="13">
        <v>6979688551</v>
      </c>
    </row>
    <row r="104" spans="1:17" ht="21.75" customHeight="1">
      <c r="A104" s="41" t="s">
        <v>522</v>
      </c>
      <c r="B104" s="40"/>
      <c r="C104" s="13" t="s">
        <v>898</v>
      </c>
      <c r="D104" s="7">
        <v>0</v>
      </c>
      <c r="G104" s="13">
        <v>0</v>
      </c>
      <c r="H104" s="7">
        <v>0</v>
      </c>
      <c r="I104" s="13">
        <v>2400</v>
      </c>
      <c r="J104" s="7">
        <v>0</v>
      </c>
      <c r="K104" s="13">
        <v>0</v>
      </c>
      <c r="L104" s="7">
        <v>0</v>
      </c>
      <c r="M104" s="13">
        <v>0</v>
      </c>
      <c r="N104" s="7">
        <v>0</v>
      </c>
      <c r="O104" s="13">
        <v>0</v>
      </c>
      <c r="Q104" s="13">
        <v>22390776496</v>
      </c>
    </row>
    <row r="105" spans="1:17" ht="21.75" customHeight="1">
      <c r="A105" s="41" t="s">
        <v>527</v>
      </c>
      <c r="B105" s="40"/>
      <c r="C105" s="13" t="s">
        <v>891</v>
      </c>
      <c r="D105" s="7">
        <v>0</v>
      </c>
      <c r="G105" s="13">
        <v>0</v>
      </c>
      <c r="H105" s="7">
        <v>0</v>
      </c>
      <c r="I105" s="13">
        <v>2400</v>
      </c>
      <c r="J105" s="7">
        <v>0</v>
      </c>
      <c r="K105" s="13">
        <v>0</v>
      </c>
      <c r="L105" s="7">
        <v>0</v>
      </c>
      <c r="M105" s="13">
        <v>0</v>
      </c>
      <c r="N105" s="7">
        <v>0</v>
      </c>
      <c r="O105" s="13">
        <v>0</v>
      </c>
      <c r="Q105" s="13">
        <v>5723640855</v>
      </c>
    </row>
    <row r="106" spans="1:17" ht="21.75" customHeight="1">
      <c r="A106" s="41" t="s">
        <v>529</v>
      </c>
      <c r="B106" s="40"/>
      <c r="C106" s="13" t="s">
        <v>892</v>
      </c>
      <c r="D106" s="7">
        <v>0</v>
      </c>
      <c r="G106" s="13">
        <v>0</v>
      </c>
      <c r="H106" s="7">
        <v>0</v>
      </c>
      <c r="I106" s="13">
        <v>2400</v>
      </c>
      <c r="J106" s="7">
        <v>0</v>
      </c>
      <c r="K106" s="13">
        <v>0</v>
      </c>
      <c r="L106" s="7">
        <v>0</v>
      </c>
      <c r="M106" s="13">
        <v>0</v>
      </c>
      <c r="N106" s="7">
        <v>0</v>
      </c>
      <c r="O106" s="13">
        <v>0</v>
      </c>
      <c r="Q106" s="13">
        <v>11229706892</v>
      </c>
    </row>
    <row r="107" spans="1:17" ht="21.75" customHeight="1">
      <c r="A107" s="41" t="s">
        <v>536</v>
      </c>
      <c r="B107" s="40"/>
      <c r="C107" s="13" t="s">
        <v>893</v>
      </c>
      <c r="D107" s="7">
        <v>0</v>
      </c>
      <c r="G107" s="13">
        <v>0</v>
      </c>
      <c r="H107" s="7">
        <v>0</v>
      </c>
      <c r="I107" s="13">
        <v>2400</v>
      </c>
      <c r="J107" s="7">
        <v>0</v>
      </c>
      <c r="K107" s="13">
        <v>0</v>
      </c>
      <c r="L107" s="7">
        <v>0</v>
      </c>
      <c r="M107" s="13">
        <v>0</v>
      </c>
      <c r="N107" s="7">
        <v>0</v>
      </c>
      <c r="O107" s="13">
        <v>0</v>
      </c>
      <c r="Q107" s="13">
        <v>4673488897</v>
      </c>
    </row>
    <row r="108" spans="1:17" ht="21.75" customHeight="1">
      <c r="A108" s="41" t="s">
        <v>541</v>
      </c>
      <c r="B108" s="40"/>
      <c r="C108" s="13" t="s">
        <v>897</v>
      </c>
      <c r="D108" s="7">
        <v>0</v>
      </c>
      <c r="G108" s="13">
        <v>0</v>
      </c>
      <c r="H108" s="7">
        <v>0</v>
      </c>
      <c r="I108" s="13">
        <v>2400</v>
      </c>
      <c r="J108" s="7">
        <v>0</v>
      </c>
      <c r="K108" s="13">
        <v>0</v>
      </c>
      <c r="L108" s="7">
        <v>0</v>
      </c>
      <c r="M108" s="13">
        <v>0</v>
      </c>
      <c r="N108" s="7">
        <v>0</v>
      </c>
      <c r="O108" s="13">
        <v>0</v>
      </c>
      <c r="Q108" s="13">
        <v>-2980321221</v>
      </c>
    </row>
    <row r="109" spans="1:17" ht="21.75" customHeight="1">
      <c r="A109" s="41" t="s">
        <v>501</v>
      </c>
      <c r="B109" s="40"/>
      <c r="C109" s="13" t="s">
        <v>899</v>
      </c>
      <c r="D109" s="7">
        <v>0</v>
      </c>
      <c r="G109" s="13">
        <v>0</v>
      </c>
      <c r="H109" s="7">
        <v>0</v>
      </c>
      <c r="I109" s="13">
        <v>2400</v>
      </c>
      <c r="J109" s="7">
        <v>0</v>
      </c>
      <c r="K109" s="13">
        <v>0</v>
      </c>
      <c r="L109" s="7">
        <v>0</v>
      </c>
      <c r="M109" s="13">
        <v>0</v>
      </c>
      <c r="N109" s="7">
        <v>0</v>
      </c>
      <c r="O109" s="13">
        <v>0</v>
      </c>
      <c r="Q109" s="13">
        <v>5071714683</v>
      </c>
    </row>
    <row r="110" spans="1:17" ht="21.75" customHeight="1">
      <c r="A110" s="41" t="s">
        <v>506</v>
      </c>
      <c r="B110" s="40"/>
      <c r="C110" s="13" t="s">
        <v>900</v>
      </c>
      <c r="D110" s="7">
        <v>0</v>
      </c>
      <c r="G110" s="13">
        <v>0</v>
      </c>
      <c r="H110" s="7">
        <v>0</v>
      </c>
      <c r="I110" s="13">
        <v>2400</v>
      </c>
      <c r="J110" s="7">
        <v>0</v>
      </c>
      <c r="K110" s="13">
        <v>0</v>
      </c>
      <c r="L110" s="7">
        <v>0</v>
      </c>
      <c r="M110" s="13">
        <v>0</v>
      </c>
      <c r="N110" s="7">
        <v>0</v>
      </c>
      <c r="O110" s="13">
        <v>0</v>
      </c>
      <c r="Q110" s="13">
        <v>95561431</v>
      </c>
    </row>
    <row r="111" spans="1:17" ht="21.75" customHeight="1">
      <c r="A111" s="41" t="s">
        <v>510</v>
      </c>
      <c r="B111" s="40"/>
      <c r="C111" s="13" t="s">
        <v>301</v>
      </c>
      <c r="D111" s="7">
        <v>0</v>
      </c>
      <c r="G111" s="13">
        <v>0</v>
      </c>
      <c r="H111" s="7">
        <v>0</v>
      </c>
      <c r="I111" s="13">
        <v>2400</v>
      </c>
      <c r="J111" s="7">
        <v>0</v>
      </c>
      <c r="K111" s="13">
        <v>0</v>
      </c>
      <c r="L111" s="7">
        <v>0</v>
      </c>
      <c r="M111" s="13">
        <v>0</v>
      </c>
      <c r="N111" s="7">
        <v>0</v>
      </c>
      <c r="O111" s="13">
        <v>0</v>
      </c>
      <c r="Q111" s="13">
        <v>236617563</v>
      </c>
    </row>
    <row r="112" spans="1:17" ht="21.75" customHeight="1">
      <c r="A112" s="41" t="s">
        <v>519</v>
      </c>
      <c r="B112" s="40"/>
      <c r="C112" s="13" t="s">
        <v>299</v>
      </c>
      <c r="D112" s="7">
        <v>0</v>
      </c>
      <c r="G112" s="13">
        <v>0</v>
      </c>
      <c r="H112" s="7">
        <v>0</v>
      </c>
      <c r="I112" s="13">
        <v>2600</v>
      </c>
      <c r="J112" s="7">
        <v>0</v>
      </c>
      <c r="K112" s="13">
        <v>0</v>
      </c>
      <c r="L112" s="7">
        <v>0</v>
      </c>
      <c r="M112" s="13">
        <v>0</v>
      </c>
      <c r="N112" s="7">
        <v>0</v>
      </c>
      <c r="O112" s="13">
        <v>0</v>
      </c>
      <c r="Q112" s="13">
        <v>16444938642</v>
      </c>
    </row>
    <row r="113" spans="1:17" ht="21.75" customHeight="1">
      <c r="A113" s="41" t="s">
        <v>523</v>
      </c>
      <c r="B113" s="40"/>
      <c r="C113" s="13" t="s">
        <v>898</v>
      </c>
      <c r="D113" s="7">
        <v>0</v>
      </c>
      <c r="G113" s="13">
        <v>0</v>
      </c>
      <c r="H113" s="7">
        <v>0</v>
      </c>
      <c r="I113" s="13">
        <v>2600</v>
      </c>
      <c r="J113" s="7">
        <v>0</v>
      </c>
      <c r="K113" s="13">
        <v>0</v>
      </c>
      <c r="L113" s="7">
        <v>0</v>
      </c>
      <c r="M113" s="13">
        <v>0</v>
      </c>
      <c r="N113" s="7">
        <v>0</v>
      </c>
      <c r="O113" s="13">
        <v>0</v>
      </c>
      <c r="Q113" s="13">
        <v>16555509658</v>
      </c>
    </row>
    <row r="114" spans="1:17" ht="21.75" customHeight="1">
      <c r="A114" s="41" t="s">
        <v>528</v>
      </c>
      <c r="B114" s="40"/>
      <c r="C114" s="13" t="s">
        <v>891</v>
      </c>
      <c r="D114" s="7">
        <v>0</v>
      </c>
      <c r="G114" s="13">
        <v>0</v>
      </c>
      <c r="H114" s="7">
        <v>0</v>
      </c>
      <c r="I114" s="13">
        <v>2600</v>
      </c>
      <c r="J114" s="7">
        <v>0</v>
      </c>
      <c r="K114" s="13">
        <v>0</v>
      </c>
      <c r="L114" s="7">
        <v>0</v>
      </c>
      <c r="M114" s="13">
        <v>0</v>
      </c>
      <c r="N114" s="7">
        <v>0</v>
      </c>
      <c r="O114" s="13">
        <v>0</v>
      </c>
      <c r="Q114" s="13">
        <v>42321000</v>
      </c>
    </row>
    <row r="115" spans="1:17" ht="21.75" customHeight="1">
      <c r="A115" s="41" t="s">
        <v>530</v>
      </c>
      <c r="B115" s="40"/>
      <c r="C115" s="13" t="s">
        <v>892</v>
      </c>
      <c r="D115" s="7">
        <v>0</v>
      </c>
      <c r="G115" s="13">
        <v>0</v>
      </c>
      <c r="H115" s="7">
        <v>0</v>
      </c>
      <c r="I115" s="13">
        <v>2600</v>
      </c>
      <c r="J115" s="7">
        <v>0</v>
      </c>
      <c r="K115" s="13">
        <v>0</v>
      </c>
      <c r="L115" s="7">
        <v>0</v>
      </c>
      <c r="M115" s="13">
        <v>0</v>
      </c>
      <c r="N115" s="7">
        <v>0</v>
      </c>
      <c r="O115" s="13">
        <v>0</v>
      </c>
      <c r="Q115" s="13">
        <v>3870078259</v>
      </c>
    </row>
    <row r="116" spans="1:17" ht="21.75" customHeight="1">
      <c r="A116" s="41" t="s">
        <v>537</v>
      </c>
      <c r="B116" s="40"/>
      <c r="C116" s="13" t="s">
        <v>893</v>
      </c>
      <c r="D116" s="7">
        <v>0</v>
      </c>
      <c r="G116" s="13">
        <v>0</v>
      </c>
      <c r="H116" s="7">
        <v>0</v>
      </c>
      <c r="I116" s="13">
        <v>2600</v>
      </c>
      <c r="J116" s="7">
        <v>0</v>
      </c>
      <c r="K116" s="13">
        <v>0</v>
      </c>
      <c r="L116" s="7">
        <v>0</v>
      </c>
      <c r="M116" s="13">
        <v>0</v>
      </c>
      <c r="N116" s="7">
        <v>0</v>
      </c>
      <c r="O116" s="13">
        <v>0</v>
      </c>
      <c r="Q116" s="13">
        <v>2141071056</v>
      </c>
    </row>
    <row r="117" spans="1:17" ht="21.75" customHeight="1">
      <c r="A117" s="41" t="s">
        <v>542</v>
      </c>
      <c r="B117" s="40"/>
      <c r="C117" s="13" t="s">
        <v>897</v>
      </c>
      <c r="D117" s="7">
        <v>0</v>
      </c>
      <c r="G117" s="13">
        <v>0</v>
      </c>
      <c r="H117" s="7">
        <v>0</v>
      </c>
      <c r="I117" s="13">
        <v>2600</v>
      </c>
      <c r="J117" s="7">
        <v>0</v>
      </c>
      <c r="K117" s="13">
        <v>0</v>
      </c>
      <c r="L117" s="7">
        <v>0</v>
      </c>
      <c r="M117" s="13">
        <v>0</v>
      </c>
      <c r="N117" s="7">
        <v>0</v>
      </c>
      <c r="O117" s="13">
        <v>0</v>
      </c>
      <c r="Q117" s="13">
        <v>-2334873624</v>
      </c>
    </row>
    <row r="118" spans="1:17" ht="21.75" customHeight="1">
      <c r="A118" s="41" t="s">
        <v>507</v>
      </c>
      <c r="B118" s="40"/>
      <c r="C118" s="13" t="s">
        <v>900</v>
      </c>
      <c r="D118" s="7">
        <v>0</v>
      </c>
      <c r="G118" s="13">
        <v>0</v>
      </c>
      <c r="H118" s="7">
        <v>0</v>
      </c>
      <c r="I118" s="13">
        <v>2600</v>
      </c>
      <c r="J118" s="7">
        <v>0</v>
      </c>
      <c r="K118" s="13">
        <v>0</v>
      </c>
      <c r="L118" s="7">
        <v>0</v>
      </c>
      <c r="M118" s="13">
        <v>0</v>
      </c>
      <c r="N118" s="7">
        <v>0</v>
      </c>
      <c r="O118" s="13">
        <v>0</v>
      </c>
      <c r="Q118" s="13">
        <v>-17425347</v>
      </c>
    </row>
    <row r="119" spans="1:17" ht="21.75" customHeight="1">
      <c r="A119" s="41" t="s">
        <v>511</v>
      </c>
      <c r="B119" s="40"/>
      <c r="C119" s="13" t="s">
        <v>301</v>
      </c>
      <c r="D119" s="7">
        <v>0</v>
      </c>
      <c r="G119" s="13">
        <v>0</v>
      </c>
      <c r="H119" s="7">
        <v>0</v>
      </c>
      <c r="I119" s="13">
        <v>2600</v>
      </c>
      <c r="J119" s="7">
        <v>0</v>
      </c>
      <c r="K119" s="13">
        <v>0</v>
      </c>
      <c r="L119" s="7">
        <v>0</v>
      </c>
      <c r="M119" s="13">
        <v>0</v>
      </c>
      <c r="N119" s="7">
        <v>0</v>
      </c>
      <c r="O119" s="13">
        <v>0</v>
      </c>
      <c r="Q119" s="13">
        <v>3198952290</v>
      </c>
    </row>
    <row r="120" spans="1:17" ht="21.75" customHeight="1">
      <c r="A120" s="41" t="s">
        <v>520</v>
      </c>
      <c r="B120" s="40"/>
      <c r="C120" s="13" t="s">
        <v>299</v>
      </c>
      <c r="D120" s="7">
        <v>0</v>
      </c>
      <c r="G120" s="13">
        <v>0</v>
      </c>
      <c r="H120" s="7">
        <v>0</v>
      </c>
      <c r="I120" s="13">
        <v>2800</v>
      </c>
      <c r="J120" s="7">
        <v>0</v>
      </c>
      <c r="K120" s="13">
        <v>0</v>
      </c>
      <c r="L120" s="7">
        <v>0</v>
      </c>
      <c r="M120" s="13">
        <v>0</v>
      </c>
      <c r="N120" s="7">
        <v>0</v>
      </c>
      <c r="O120" s="13">
        <v>0</v>
      </c>
      <c r="Q120" s="13">
        <v>69706371</v>
      </c>
    </row>
    <row r="121" spans="1:17" ht="21.75" customHeight="1">
      <c r="A121" s="41" t="s">
        <v>524</v>
      </c>
      <c r="B121" s="40"/>
      <c r="C121" s="13" t="s">
        <v>898</v>
      </c>
      <c r="D121" s="7">
        <v>0</v>
      </c>
      <c r="G121" s="13">
        <v>0</v>
      </c>
      <c r="H121" s="7">
        <v>0</v>
      </c>
      <c r="I121" s="13">
        <v>2800</v>
      </c>
      <c r="J121" s="7">
        <v>0</v>
      </c>
      <c r="K121" s="13">
        <v>0</v>
      </c>
      <c r="L121" s="7">
        <v>0</v>
      </c>
      <c r="M121" s="13">
        <v>0</v>
      </c>
      <c r="N121" s="7">
        <v>0</v>
      </c>
      <c r="O121" s="13">
        <v>0</v>
      </c>
      <c r="Q121" s="13">
        <v>20194880</v>
      </c>
    </row>
    <row r="122" spans="1:17" ht="21.75" customHeight="1">
      <c r="A122" s="41" t="s">
        <v>543</v>
      </c>
      <c r="B122" s="40"/>
      <c r="C122" s="13" t="s">
        <v>897</v>
      </c>
      <c r="D122" s="7">
        <v>0</v>
      </c>
      <c r="G122" s="13">
        <v>0</v>
      </c>
      <c r="H122" s="7">
        <v>0</v>
      </c>
      <c r="I122" s="13">
        <v>2800</v>
      </c>
      <c r="J122" s="7">
        <v>0</v>
      </c>
      <c r="K122" s="13">
        <v>0</v>
      </c>
      <c r="L122" s="7">
        <v>0</v>
      </c>
      <c r="M122" s="13">
        <v>0</v>
      </c>
      <c r="N122" s="7">
        <v>0</v>
      </c>
      <c r="O122" s="13">
        <v>0</v>
      </c>
      <c r="Q122" s="13">
        <v>-200367293</v>
      </c>
    </row>
    <row r="123" spans="1:17" ht="21.75" customHeight="1">
      <c r="A123" s="41" t="s">
        <v>502</v>
      </c>
      <c r="B123" s="40"/>
      <c r="C123" s="13" t="s">
        <v>899</v>
      </c>
      <c r="D123" s="7">
        <v>0</v>
      </c>
      <c r="G123" s="13">
        <v>0</v>
      </c>
      <c r="H123" s="7">
        <v>0</v>
      </c>
      <c r="I123" s="13">
        <v>2800</v>
      </c>
      <c r="J123" s="7">
        <v>0</v>
      </c>
      <c r="K123" s="13">
        <v>0</v>
      </c>
      <c r="L123" s="7">
        <v>0</v>
      </c>
      <c r="M123" s="13">
        <v>0</v>
      </c>
      <c r="N123" s="7">
        <v>0</v>
      </c>
      <c r="O123" s="13">
        <v>0</v>
      </c>
      <c r="Q123" s="13">
        <v>13824822</v>
      </c>
    </row>
    <row r="124" spans="1:17" ht="21.75" customHeight="1">
      <c r="A124" s="41" t="s">
        <v>508</v>
      </c>
      <c r="B124" s="40"/>
      <c r="C124" s="13" t="s">
        <v>900</v>
      </c>
      <c r="D124" s="7">
        <v>0</v>
      </c>
      <c r="G124" s="13">
        <v>0</v>
      </c>
      <c r="H124" s="7">
        <v>0</v>
      </c>
      <c r="I124" s="13">
        <v>2800</v>
      </c>
      <c r="J124" s="7">
        <v>0</v>
      </c>
      <c r="K124" s="13">
        <v>0</v>
      </c>
      <c r="L124" s="7">
        <v>0</v>
      </c>
      <c r="M124" s="13">
        <v>0</v>
      </c>
      <c r="N124" s="7">
        <v>0</v>
      </c>
      <c r="O124" s="13">
        <v>0</v>
      </c>
      <c r="Q124" s="13">
        <v>1020794737</v>
      </c>
    </row>
    <row r="125" spans="1:17" ht="21.75" customHeight="1">
      <c r="A125" s="41" t="s">
        <v>512</v>
      </c>
      <c r="B125" s="40"/>
      <c r="C125" s="13" t="s">
        <v>301</v>
      </c>
      <c r="D125" s="7">
        <v>0</v>
      </c>
      <c r="G125" s="13">
        <v>0</v>
      </c>
      <c r="H125" s="7">
        <v>0</v>
      </c>
      <c r="I125" s="13">
        <v>2800</v>
      </c>
      <c r="J125" s="7">
        <v>0</v>
      </c>
      <c r="K125" s="13">
        <v>0</v>
      </c>
      <c r="L125" s="7">
        <v>0</v>
      </c>
      <c r="M125" s="13">
        <v>0</v>
      </c>
      <c r="N125" s="7">
        <v>0</v>
      </c>
      <c r="O125" s="13">
        <v>0</v>
      </c>
      <c r="Q125" s="13">
        <v>1073865864</v>
      </c>
    </row>
    <row r="126" spans="1:17" ht="21.75" customHeight="1">
      <c r="A126" s="41" t="s">
        <v>525</v>
      </c>
      <c r="B126" s="40"/>
      <c r="C126" s="13" t="s">
        <v>898</v>
      </c>
      <c r="D126" s="7">
        <v>0</v>
      </c>
      <c r="G126" s="13">
        <v>0</v>
      </c>
      <c r="H126" s="7">
        <v>0</v>
      </c>
      <c r="I126" s="13">
        <v>3000</v>
      </c>
      <c r="J126" s="7">
        <v>0</v>
      </c>
      <c r="K126" s="13">
        <v>0</v>
      </c>
      <c r="L126" s="7">
        <v>0</v>
      </c>
      <c r="M126" s="13">
        <v>0</v>
      </c>
      <c r="N126" s="7">
        <v>0</v>
      </c>
      <c r="O126" s="13">
        <v>0</v>
      </c>
      <c r="Q126" s="13">
        <v>229223854</v>
      </c>
    </row>
    <row r="127" spans="1:17" ht="21.75" customHeight="1">
      <c r="A127" s="41" t="s">
        <v>503</v>
      </c>
      <c r="B127" s="40"/>
      <c r="C127" s="13" t="s">
        <v>899</v>
      </c>
      <c r="D127" s="7">
        <v>0</v>
      </c>
      <c r="G127" s="13">
        <v>0</v>
      </c>
      <c r="H127" s="7">
        <v>0</v>
      </c>
      <c r="I127" s="13">
        <v>3000</v>
      </c>
      <c r="J127" s="7">
        <v>0</v>
      </c>
      <c r="K127" s="13">
        <v>0</v>
      </c>
      <c r="L127" s="7">
        <v>0</v>
      </c>
      <c r="M127" s="13">
        <v>0</v>
      </c>
      <c r="N127" s="7">
        <v>0</v>
      </c>
      <c r="O127" s="13">
        <v>0</v>
      </c>
      <c r="Q127" s="13">
        <v>3234886000</v>
      </c>
    </row>
    <row r="128" spans="1:17" ht="21.75" customHeight="1">
      <c r="A128" s="41" t="s">
        <v>509</v>
      </c>
      <c r="B128" s="40"/>
      <c r="C128" s="13" t="s">
        <v>900</v>
      </c>
      <c r="D128" s="7">
        <v>0</v>
      </c>
      <c r="G128" s="13">
        <v>0</v>
      </c>
      <c r="H128" s="7">
        <v>0</v>
      </c>
      <c r="I128" s="13">
        <v>3000</v>
      </c>
      <c r="J128" s="7">
        <v>0</v>
      </c>
      <c r="K128" s="13">
        <v>0</v>
      </c>
      <c r="L128" s="7">
        <v>0</v>
      </c>
      <c r="M128" s="13">
        <v>0</v>
      </c>
      <c r="N128" s="7">
        <v>0</v>
      </c>
      <c r="O128" s="13">
        <v>0</v>
      </c>
      <c r="Q128" s="13">
        <v>332999496</v>
      </c>
    </row>
    <row r="129" spans="1:17" ht="21.75" customHeight="1">
      <c r="A129" s="41" t="s">
        <v>513</v>
      </c>
      <c r="B129" s="40"/>
      <c r="C129" s="13" t="s">
        <v>301</v>
      </c>
      <c r="D129" s="7">
        <v>0</v>
      </c>
      <c r="G129" s="13">
        <v>0</v>
      </c>
      <c r="H129" s="7">
        <v>0</v>
      </c>
      <c r="I129" s="13">
        <v>3000</v>
      </c>
      <c r="J129" s="7">
        <v>0</v>
      </c>
      <c r="K129" s="13">
        <v>0</v>
      </c>
      <c r="L129" s="7">
        <v>0</v>
      </c>
      <c r="M129" s="13">
        <v>0</v>
      </c>
      <c r="N129" s="7">
        <v>0</v>
      </c>
      <c r="O129" s="13">
        <v>0</v>
      </c>
      <c r="Q129" s="13">
        <v>446870271</v>
      </c>
    </row>
    <row r="130" spans="1:17" ht="21.75" customHeight="1">
      <c r="A130" s="41" t="s">
        <v>499</v>
      </c>
      <c r="B130" s="40"/>
      <c r="C130" s="13" t="s">
        <v>901</v>
      </c>
      <c r="D130" s="7">
        <v>0</v>
      </c>
      <c r="G130" s="13">
        <v>0</v>
      </c>
      <c r="H130" s="7">
        <v>0</v>
      </c>
      <c r="I130" s="13">
        <v>3000</v>
      </c>
      <c r="J130" s="7">
        <v>0</v>
      </c>
      <c r="K130" s="13">
        <v>0</v>
      </c>
      <c r="L130" s="7">
        <v>0</v>
      </c>
      <c r="M130" s="13">
        <v>0</v>
      </c>
      <c r="N130" s="7">
        <v>0</v>
      </c>
      <c r="O130" s="13">
        <v>0</v>
      </c>
      <c r="Q130" s="13">
        <v>6180643567</v>
      </c>
    </row>
    <row r="131" spans="1:17" ht="21.75" customHeight="1">
      <c r="A131" s="41" t="s">
        <v>504</v>
      </c>
      <c r="B131" s="40"/>
      <c r="C131" s="13" t="s">
        <v>899</v>
      </c>
      <c r="D131" s="7">
        <v>0</v>
      </c>
      <c r="G131" s="13">
        <v>0</v>
      </c>
      <c r="H131" s="7">
        <v>0</v>
      </c>
      <c r="I131" s="13">
        <v>3250</v>
      </c>
      <c r="J131" s="7">
        <v>0</v>
      </c>
      <c r="K131" s="13">
        <v>0</v>
      </c>
      <c r="L131" s="7">
        <v>0</v>
      </c>
      <c r="M131" s="13">
        <v>0</v>
      </c>
      <c r="N131" s="7">
        <v>0</v>
      </c>
      <c r="O131" s="13">
        <v>0</v>
      </c>
      <c r="Q131" s="13">
        <v>287440000</v>
      </c>
    </row>
    <row r="132" spans="1:17" ht="21.75" customHeight="1">
      <c r="A132" s="41" t="s">
        <v>514</v>
      </c>
      <c r="B132" s="40"/>
      <c r="C132" s="13" t="s">
        <v>301</v>
      </c>
      <c r="D132" s="7">
        <v>0</v>
      </c>
      <c r="G132" s="13">
        <v>0</v>
      </c>
      <c r="H132" s="7">
        <v>0</v>
      </c>
      <c r="I132" s="13">
        <v>3250</v>
      </c>
      <c r="J132" s="7">
        <v>0</v>
      </c>
      <c r="K132" s="13">
        <v>0</v>
      </c>
      <c r="L132" s="7">
        <v>0</v>
      </c>
      <c r="M132" s="13">
        <v>0</v>
      </c>
      <c r="N132" s="7">
        <v>0</v>
      </c>
      <c r="O132" s="13">
        <v>0</v>
      </c>
      <c r="Q132" s="13">
        <v>558952907</v>
      </c>
    </row>
    <row r="133" spans="1:17" ht="21.75" customHeight="1">
      <c r="A133" s="41" t="s">
        <v>515</v>
      </c>
      <c r="B133" s="40"/>
      <c r="C133" s="13" t="s">
        <v>301</v>
      </c>
      <c r="D133" s="7">
        <v>0</v>
      </c>
      <c r="G133" s="13">
        <v>0</v>
      </c>
      <c r="H133" s="7">
        <v>0</v>
      </c>
      <c r="I133" s="13">
        <v>3500</v>
      </c>
      <c r="J133" s="7">
        <v>0</v>
      </c>
      <c r="K133" s="13">
        <v>0</v>
      </c>
      <c r="L133" s="7">
        <v>0</v>
      </c>
      <c r="M133" s="13">
        <v>0</v>
      </c>
      <c r="N133" s="7">
        <v>0</v>
      </c>
      <c r="O133" s="13">
        <v>0</v>
      </c>
      <c r="Q133" s="13">
        <v>295577257</v>
      </c>
    </row>
    <row r="134" spans="1:17" ht="21.75" customHeight="1">
      <c r="A134" s="41" t="s">
        <v>425</v>
      </c>
      <c r="B134" s="40"/>
      <c r="C134" s="13" t="s">
        <v>902</v>
      </c>
      <c r="D134" s="7">
        <v>0</v>
      </c>
      <c r="G134" s="13">
        <v>0</v>
      </c>
      <c r="H134" s="7">
        <v>0</v>
      </c>
      <c r="I134" s="13">
        <v>1800</v>
      </c>
      <c r="J134" s="7">
        <v>0</v>
      </c>
      <c r="K134" s="13">
        <v>0</v>
      </c>
      <c r="L134" s="7">
        <v>0</v>
      </c>
      <c r="M134" s="13">
        <v>0</v>
      </c>
      <c r="N134" s="7">
        <v>0</v>
      </c>
      <c r="O134" s="13">
        <v>0</v>
      </c>
      <c r="Q134" s="13">
        <v>429056866</v>
      </c>
    </row>
    <row r="135" spans="1:17" ht="21.75" customHeight="1">
      <c r="A135" s="41" t="s">
        <v>419</v>
      </c>
      <c r="B135" s="40"/>
      <c r="C135" s="13" t="s">
        <v>903</v>
      </c>
      <c r="D135" s="7">
        <v>0</v>
      </c>
      <c r="G135" s="13">
        <v>0</v>
      </c>
      <c r="H135" s="7">
        <v>0</v>
      </c>
      <c r="I135" s="13">
        <v>1900</v>
      </c>
      <c r="J135" s="7">
        <v>0</v>
      </c>
      <c r="K135" s="13">
        <v>0</v>
      </c>
      <c r="L135" s="7">
        <v>0</v>
      </c>
      <c r="M135" s="13">
        <v>0</v>
      </c>
      <c r="N135" s="7">
        <v>0</v>
      </c>
      <c r="O135" s="13">
        <v>0</v>
      </c>
      <c r="Q135" s="13">
        <v>6674386</v>
      </c>
    </row>
    <row r="136" spans="1:17" ht="21.75" customHeight="1">
      <c r="A136" s="41" t="s">
        <v>426</v>
      </c>
      <c r="B136" s="40"/>
      <c r="C136" s="13" t="s">
        <v>902</v>
      </c>
      <c r="D136" s="7">
        <v>0</v>
      </c>
      <c r="G136" s="13">
        <v>0</v>
      </c>
      <c r="H136" s="7">
        <v>0</v>
      </c>
      <c r="I136" s="13">
        <v>1900</v>
      </c>
      <c r="J136" s="7">
        <v>0</v>
      </c>
      <c r="K136" s="13">
        <v>0</v>
      </c>
      <c r="L136" s="7">
        <v>0</v>
      </c>
      <c r="M136" s="13">
        <v>0</v>
      </c>
      <c r="N136" s="7">
        <v>0</v>
      </c>
      <c r="O136" s="13">
        <v>0</v>
      </c>
      <c r="Q136" s="13">
        <v>337281204</v>
      </c>
    </row>
    <row r="137" spans="1:17" ht="21.75" customHeight="1">
      <c r="A137" s="41" t="s">
        <v>444</v>
      </c>
      <c r="B137" s="40"/>
      <c r="C137" s="13" t="s">
        <v>904</v>
      </c>
      <c r="D137" s="7">
        <v>0</v>
      </c>
      <c r="G137" s="13">
        <v>0</v>
      </c>
      <c r="H137" s="7">
        <v>0</v>
      </c>
      <c r="I137" s="13">
        <v>1900</v>
      </c>
      <c r="J137" s="7">
        <v>0</v>
      </c>
      <c r="K137" s="13">
        <v>0</v>
      </c>
      <c r="L137" s="7">
        <v>0</v>
      </c>
      <c r="M137" s="13">
        <v>0</v>
      </c>
      <c r="N137" s="7">
        <v>0</v>
      </c>
      <c r="O137" s="13">
        <v>0</v>
      </c>
      <c r="Q137" s="13">
        <v>-621101</v>
      </c>
    </row>
    <row r="138" spans="1:17" ht="21.75" customHeight="1">
      <c r="A138" s="41" t="s">
        <v>449</v>
      </c>
      <c r="B138" s="40"/>
      <c r="C138" s="13" t="s">
        <v>905</v>
      </c>
      <c r="D138" s="7">
        <v>0</v>
      </c>
      <c r="G138" s="13">
        <v>0</v>
      </c>
      <c r="H138" s="7">
        <v>0</v>
      </c>
      <c r="I138" s="13">
        <v>1900</v>
      </c>
      <c r="J138" s="7">
        <v>0</v>
      </c>
      <c r="K138" s="13">
        <v>0</v>
      </c>
      <c r="L138" s="7">
        <v>0</v>
      </c>
      <c r="M138" s="13">
        <v>0</v>
      </c>
      <c r="N138" s="7">
        <v>0</v>
      </c>
      <c r="O138" s="13">
        <v>0</v>
      </c>
      <c r="Q138" s="13">
        <v>5486862</v>
      </c>
    </row>
    <row r="139" spans="1:17" ht="21.75" customHeight="1">
      <c r="A139" s="41" t="s">
        <v>455</v>
      </c>
      <c r="B139" s="40"/>
      <c r="C139" s="13" t="s">
        <v>906</v>
      </c>
      <c r="D139" s="7">
        <v>0</v>
      </c>
      <c r="G139" s="13">
        <v>0</v>
      </c>
      <c r="H139" s="7">
        <v>0</v>
      </c>
      <c r="I139" s="13">
        <v>1900</v>
      </c>
      <c r="J139" s="7">
        <v>0</v>
      </c>
      <c r="K139" s="13">
        <v>0</v>
      </c>
      <c r="L139" s="7">
        <v>0</v>
      </c>
      <c r="M139" s="13">
        <v>0</v>
      </c>
      <c r="N139" s="7">
        <v>0</v>
      </c>
      <c r="O139" s="13">
        <v>0</v>
      </c>
      <c r="Q139" s="13">
        <v>-158887</v>
      </c>
    </row>
    <row r="140" spans="1:17" ht="21.75" customHeight="1">
      <c r="A140" s="41" t="s">
        <v>388</v>
      </c>
      <c r="B140" s="40"/>
      <c r="C140" s="13" t="s">
        <v>907</v>
      </c>
      <c r="D140" s="7">
        <v>0</v>
      </c>
      <c r="G140" s="13">
        <v>0</v>
      </c>
      <c r="H140" s="7">
        <v>0</v>
      </c>
      <c r="I140" s="13">
        <v>1900</v>
      </c>
      <c r="J140" s="7">
        <v>0</v>
      </c>
      <c r="K140" s="13">
        <v>0</v>
      </c>
      <c r="L140" s="7">
        <v>0</v>
      </c>
      <c r="M140" s="13">
        <v>0</v>
      </c>
      <c r="N140" s="7">
        <v>0</v>
      </c>
      <c r="O140" s="13">
        <v>0</v>
      </c>
      <c r="Q140" s="13">
        <v>-24176586</v>
      </c>
    </row>
    <row r="141" spans="1:17" ht="21.75" customHeight="1">
      <c r="A141" s="41" t="s">
        <v>397</v>
      </c>
      <c r="B141" s="40"/>
      <c r="C141" s="13" t="s">
        <v>908</v>
      </c>
      <c r="D141" s="7">
        <v>0</v>
      </c>
      <c r="G141" s="13">
        <v>0</v>
      </c>
      <c r="H141" s="7">
        <v>0</v>
      </c>
      <c r="I141" s="13">
        <v>1900</v>
      </c>
      <c r="J141" s="7">
        <v>0</v>
      </c>
      <c r="K141" s="13">
        <v>0</v>
      </c>
      <c r="L141" s="7">
        <v>0</v>
      </c>
      <c r="M141" s="13">
        <v>0</v>
      </c>
      <c r="N141" s="7">
        <v>0</v>
      </c>
      <c r="O141" s="13">
        <v>0</v>
      </c>
      <c r="Q141" s="13">
        <v>-9826714</v>
      </c>
    </row>
    <row r="142" spans="1:17" ht="21.75" customHeight="1">
      <c r="A142" s="41" t="s">
        <v>420</v>
      </c>
      <c r="B142" s="40"/>
      <c r="C142" s="13" t="s">
        <v>903</v>
      </c>
      <c r="D142" s="7">
        <v>0</v>
      </c>
      <c r="G142" s="13">
        <v>0</v>
      </c>
      <c r="H142" s="7">
        <v>0</v>
      </c>
      <c r="I142" s="13">
        <v>2000</v>
      </c>
      <c r="J142" s="7">
        <v>0</v>
      </c>
      <c r="K142" s="13">
        <v>0</v>
      </c>
      <c r="L142" s="7">
        <v>0</v>
      </c>
      <c r="M142" s="13">
        <v>0</v>
      </c>
      <c r="N142" s="7">
        <v>0</v>
      </c>
      <c r="O142" s="13">
        <v>0</v>
      </c>
      <c r="Q142" s="13">
        <v>138482382</v>
      </c>
    </row>
    <row r="143" spans="1:17" ht="21.75" customHeight="1">
      <c r="A143" s="41" t="s">
        <v>427</v>
      </c>
      <c r="B143" s="40"/>
      <c r="C143" s="13" t="s">
        <v>902</v>
      </c>
      <c r="D143" s="7">
        <v>0</v>
      </c>
      <c r="G143" s="13">
        <v>0</v>
      </c>
      <c r="H143" s="7">
        <v>0</v>
      </c>
      <c r="I143" s="13">
        <v>2000</v>
      </c>
      <c r="J143" s="7">
        <v>0</v>
      </c>
      <c r="K143" s="13">
        <v>0</v>
      </c>
      <c r="L143" s="7">
        <v>0</v>
      </c>
      <c r="M143" s="13">
        <v>0</v>
      </c>
      <c r="N143" s="7">
        <v>0</v>
      </c>
      <c r="O143" s="13">
        <v>0</v>
      </c>
      <c r="Q143" s="13">
        <v>3997515367</v>
      </c>
    </row>
    <row r="144" spans="1:17" ht="21.75" customHeight="1">
      <c r="A144" s="41" t="s">
        <v>450</v>
      </c>
      <c r="B144" s="40"/>
      <c r="C144" s="13" t="s">
        <v>905</v>
      </c>
      <c r="D144" s="7">
        <v>0</v>
      </c>
      <c r="G144" s="13">
        <v>0</v>
      </c>
      <c r="H144" s="7">
        <v>0</v>
      </c>
      <c r="I144" s="13">
        <v>2000</v>
      </c>
      <c r="J144" s="7">
        <v>0</v>
      </c>
      <c r="K144" s="13">
        <v>0</v>
      </c>
      <c r="L144" s="7">
        <v>0</v>
      </c>
      <c r="M144" s="13">
        <v>0</v>
      </c>
      <c r="N144" s="7">
        <v>0</v>
      </c>
      <c r="O144" s="13">
        <v>0</v>
      </c>
      <c r="Q144" s="13">
        <v>807643812</v>
      </c>
    </row>
    <row r="145" spans="1:17" ht="21.75" customHeight="1">
      <c r="A145" s="41" t="s">
        <v>456</v>
      </c>
      <c r="B145" s="40"/>
      <c r="C145" s="13" t="s">
        <v>906</v>
      </c>
      <c r="D145" s="7">
        <v>0</v>
      </c>
      <c r="G145" s="13">
        <v>0</v>
      </c>
      <c r="H145" s="7">
        <v>0</v>
      </c>
      <c r="I145" s="13">
        <v>2000</v>
      </c>
      <c r="J145" s="7">
        <v>0</v>
      </c>
      <c r="K145" s="13">
        <v>0</v>
      </c>
      <c r="L145" s="7">
        <v>0</v>
      </c>
      <c r="M145" s="13">
        <v>0</v>
      </c>
      <c r="N145" s="7">
        <v>0</v>
      </c>
      <c r="O145" s="13">
        <v>0</v>
      </c>
      <c r="Q145" s="13">
        <v>-857775</v>
      </c>
    </row>
    <row r="146" spans="1:17" ht="21.75" customHeight="1">
      <c r="A146" s="41" t="s">
        <v>389</v>
      </c>
      <c r="B146" s="40"/>
      <c r="C146" s="13" t="s">
        <v>907</v>
      </c>
      <c r="D146" s="7">
        <v>0</v>
      </c>
      <c r="G146" s="13">
        <v>0</v>
      </c>
      <c r="H146" s="7">
        <v>0</v>
      </c>
      <c r="I146" s="13">
        <v>2000</v>
      </c>
      <c r="J146" s="7">
        <v>0</v>
      </c>
      <c r="K146" s="13">
        <v>0</v>
      </c>
      <c r="L146" s="7">
        <v>0</v>
      </c>
      <c r="M146" s="13">
        <v>0</v>
      </c>
      <c r="N146" s="7">
        <v>0</v>
      </c>
      <c r="O146" s="13">
        <v>0</v>
      </c>
      <c r="Q146" s="13">
        <v>-274261533</v>
      </c>
    </row>
    <row r="147" spans="1:17" ht="21.75" customHeight="1">
      <c r="A147" s="41" t="s">
        <v>398</v>
      </c>
      <c r="B147" s="40"/>
      <c r="C147" s="13" t="s">
        <v>908</v>
      </c>
      <c r="D147" s="7">
        <v>0</v>
      </c>
      <c r="G147" s="13">
        <v>0</v>
      </c>
      <c r="H147" s="7">
        <v>0</v>
      </c>
      <c r="I147" s="13">
        <v>2000</v>
      </c>
      <c r="J147" s="7">
        <v>0</v>
      </c>
      <c r="K147" s="13">
        <v>0</v>
      </c>
      <c r="L147" s="7">
        <v>0</v>
      </c>
      <c r="M147" s="13">
        <v>0</v>
      </c>
      <c r="N147" s="7">
        <v>0</v>
      </c>
      <c r="O147" s="13">
        <v>0</v>
      </c>
      <c r="Q147" s="13">
        <v>-70439087</v>
      </c>
    </row>
    <row r="148" spans="1:17" ht="21.75" customHeight="1">
      <c r="A148" s="41" t="s">
        <v>381</v>
      </c>
      <c r="B148" s="40"/>
      <c r="C148" s="13" t="s">
        <v>909</v>
      </c>
      <c r="D148" s="7">
        <v>0</v>
      </c>
      <c r="G148" s="13">
        <v>0</v>
      </c>
      <c r="H148" s="7">
        <v>0</v>
      </c>
      <c r="I148" s="13">
        <v>2000</v>
      </c>
      <c r="J148" s="7">
        <v>0</v>
      </c>
      <c r="K148" s="13">
        <v>0</v>
      </c>
      <c r="L148" s="7">
        <v>0</v>
      </c>
      <c r="M148" s="13">
        <v>0</v>
      </c>
      <c r="N148" s="7">
        <v>0</v>
      </c>
      <c r="O148" s="13">
        <v>0</v>
      </c>
      <c r="Q148" s="13">
        <v>-139288461</v>
      </c>
    </row>
    <row r="149" spans="1:17" ht="21.75" customHeight="1">
      <c r="A149" s="41" t="s">
        <v>421</v>
      </c>
      <c r="B149" s="40"/>
      <c r="C149" s="13" t="s">
        <v>903</v>
      </c>
      <c r="D149" s="7">
        <v>0</v>
      </c>
      <c r="G149" s="13">
        <v>0</v>
      </c>
      <c r="H149" s="7">
        <v>0</v>
      </c>
      <c r="I149" s="13">
        <v>2200</v>
      </c>
      <c r="J149" s="7">
        <v>0</v>
      </c>
      <c r="K149" s="13">
        <v>0</v>
      </c>
      <c r="L149" s="7">
        <v>0</v>
      </c>
      <c r="M149" s="13">
        <v>0</v>
      </c>
      <c r="N149" s="7">
        <v>0</v>
      </c>
      <c r="O149" s="13">
        <v>0</v>
      </c>
      <c r="Q149" s="13">
        <v>-22595148</v>
      </c>
    </row>
    <row r="150" spans="1:17" ht="21.75" customHeight="1">
      <c r="A150" s="41" t="s">
        <v>428</v>
      </c>
      <c r="B150" s="40"/>
      <c r="C150" s="13" t="s">
        <v>902</v>
      </c>
      <c r="D150" s="7">
        <v>0</v>
      </c>
      <c r="G150" s="13">
        <v>0</v>
      </c>
      <c r="H150" s="7">
        <v>0</v>
      </c>
      <c r="I150" s="13">
        <v>2200</v>
      </c>
      <c r="J150" s="7">
        <v>0</v>
      </c>
      <c r="K150" s="13">
        <v>0</v>
      </c>
      <c r="L150" s="7">
        <v>0</v>
      </c>
      <c r="M150" s="13">
        <v>0</v>
      </c>
      <c r="N150" s="7">
        <v>0</v>
      </c>
      <c r="O150" s="13">
        <v>0</v>
      </c>
      <c r="Q150" s="13">
        <v>412295378</v>
      </c>
    </row>
    <row r="151" spans="1:17" ht="21.75" customHeight="1">
      <c r="A151" s="41" t="s">
        <v>433</v>
      </c>
      <c r="B151" s="40"/>
      <c r="C151" s="13" t="s">
        <v>910</v>
      </c>
      <c r="D151" s="7">
        <v>0</v>
      </c>
      <c r="G151" s="13">
        <v>0</v>
      </c>
      <c r="H151" s="7">
        <v>0</v>
      </c>
      <c r="I151" s="13">
        <v>2200</v>
      </c>
      <c r="J151" s="7">
        <v>0</v>
      </c>
      <c r="K151" s="13">
        <v>0</v>
      </c>
      <c r="L151" s="7">
        <v>0</v>
      </c>
      <c r="M151" s="13">
        <v>0</v>
      </c>
      <c r="N151" s="7">
        <v>0</v>
      </c>
      <c r="O151" s="13">
        <v>0</v>
      </c>
      <c r="Q151" s="13">
        <v>21524582</v>
      </c>
    </row>
    <row r="152" spans="1:17" ht="21.75" customHeight="1">
      <c r="A152" s="41" t="s">
        <v>438</v>
      </c>
      <c r="B152" s="40"/>
      <c r="C152" s="13" t="s">
        <v>911</v>
      </c>
      <c r="D152" s="7">
        <v>0</v>
      </c>
      <c r="G152" s="13">
        <v>0</v>
      </c>
      <c r="H152" s="7">
        <v>0</v>
      </c>
      <c r="I152" s="13">
        <v>2200</v>
      </c>
      <c r="J152" s="7">
        <v>0</v>
      </c>
      <c r="K152" s="13">
        <v>0</v>
      </c>
      <c r="L152" s="7">
        <v>0</v>
      </c>
      <c r="M152" s="13">
        <v>0</v>
      </c>
      <c r="N152" s="7">
        <v>0</v>
      </c>
      <c r="O152" s="13">
        <v>0</v>
      </c>
      <c r="Q152" s="13">
        <v>-18954780</v>
      </c>
    </row>
    <row r="153" spans="1:17" ht="21.75" customHeight="1">
      <c r="A153" s="41" t="s">
        <v>445</v>
      </c>
      <c r="B153" s="40"/>
      <c r="C153" s="13" t="s">
        <v>904</v>
      </c>
      <c r="D153" s="7">
        <v>0</v>
      </c>
      <c r="G153" s="13">
        <v>0</v>
      </c>
      <c r="H153" s="7">
        <v>0</v>
      </c>
      <c r="I153" s="13">
        <v>2200</v>
      </c>
      <c r="J153" s="7">
        <v>0</v>
      </c>
      <c r="K153" s="13">
        <v>0</v>
      </c>
      <c r="L153" s="7">
        <v>0</v>
      </c>
      <c r="M153" s="13">
        <v>0</v>
      </c>
      <c r="N153" s="7">
        <v>0</v>
      </c>
      <c r="O153" s="13">
        <v>0</v>
      </c>
      <c r="Q153" s="13">
        <v>-2117059</v>
      </c>
    </row>
    <row r="154" spans="1:17" ht="21.75" customHeight="1">
      <c r="A154" s="41" t="s">
        <v>451</v>
      </c>
      <c r="B154" s="40"/>
      <c r="C154" s="13" t="s">
        <v>905</v>
      </c>
      <c r="D154" s="7">
        <v>0</v>
      </c>
      <c r="G154" s="13">
        <v>0</v>
      </c>
      <c r="H154" s="7">
        <v>0</v>
      </c>
      <c r="I154" s="13">
        <v>2200</v>
      </c>
      <c r="J154" s="7">
        <v>0</v>
      </c>
      <c r="K154" s="13">
        <v>0</v>
      </c>
      <c r="L154" s="7">
        <v>0</v>
      </c>
      <c r="M154" s="13">
        <v>0</v>
      </c>
      <c r="N154" s="7">
        <v>0</v>
      </c>
      <c r="O154" s="13">
        <v>0</v>
      </c>
      <c r="Q154" s="13">
        <v>10350000</v>
      </c>
    </row>
    <row r="155" spans="1:17" ht="21.75" customHeight="1">
      <c r="A155" s="41" t="s">
        <v>457</v>
      </c>
      <c r="B155" s="40"/>
      <c r="C155" s="13" t="s">
        <v>906</v>
      </c>
      <c r="D155" s="7">
        <v>0</v>
      </c>
      <c r="G155" s="13">
        <v>0</v>
      </c>
      <c r="H155" s="7">
        <v>0</v>
      </c>
      <c r="I155" s="13">
        <v>2200</v>
      </c>
      <c r="J155" s="7">
        <v>0</v>
      </c>
      <c r="K155" s="13">
        <v>0</v>
      </c>
      <c r="L155" s="7">
        <v>0</v>
      </c>
      <c r="M155" s="13">
        <v>0</v>
      </c>
      <c r="N155" s="7">
        <v>0</v>
      </c>
      <c r="O155" s="13">
        <v>0</v>
      </c>
      <c r="Q155" s="13">
        <v>-4693604898</v>
      </c>
    </row>
    <row r="156" spans="1:17" ht="21.75" customHeight="1">
      <c r="A156" s="41" t="s">
        <v>399</v>
      </c>
      <c r="B156" s="40"/>
      <c r="C156" s="13" t="s">
        <v>908</v>
      </c>
      <c r="D156" s="7">
        <v>0</v>
      </c>
      <c r="G156" s="13">
        <v>0</v>
      </c>
      <c r="H156" s="7">
        <v>0</v>
      </c>
      <c r="I156" s="13">
        <v>2200</v>
      </c>
      <c r="J156" s="7">
        <v>0</v>
      </c>
      <c r="K156" s="13">
        <v>0</v>
      </c>
      <c r="L156" s="7">
        <v>0</v>
      </c>
      <c r="M156" s="13">
        <v>0</v>
      </c>
      <c r="N156" s="7">
        <v>0</v>
      </c>
      <c r="O156" s="13">
        <v>0</v>
      </c>
      <c r="Q156" s="13">
        <v>-12613547588</v>
      </c>
    </row>
    <row r="157" spans="1:17" ht="21.75" customHeight="1">
      <c r="A157" s="41" t="s">
        <v>408</v>
      </c>
      <c r="B157" s="40"/>
      <c r="C157" s="13" t="s">
        <v>912</v>
      </c>
      <c r="D157" s="7">
        <v>0</v>
      </c>
      <c r="G157" s="13">
        <v>0</v>
      </c>
      <c r="H157" s="7">
        <v>0</v>
      </c>
      <c r="I157" s="13">
        <v>2200</v>
      </c>
      <c r="J157" s="7">
        <v>0</v>
      </c>
      <c r="K157" s="13">
        <v>0</v>
      </c>
      <c r="L157" s="7">
        <v>0</v>
      </c>
      <c r="M157" s="13">
        <v>0</v>
      </c>
      <c r="N157" s="7">
        <v>0</v>
      </c>
      <c r="O157" s="13">
        <v>0</v>
      </c>
      <c r="Q157" s="13">
        <v>-12714840099</v>
      </c>
    </row>
    <row r="158" spans="1:17" ht="21.75" customHeight="1">
      <c r="A158" s="41" t="s">
        <v>422</v>
      </c>
      <c r="B158" s="40"/>
      <c r="C158" s="13" t="s">
        <v>903</v>
      </c>
      <c r="D158" s="7">
        <v>0</v>
      </c>
      <c r="G158" s="13">
        <v>0</v>
      </c>
      <c r="H158" s="7">
        <v>0</v>
      </c>
      <c r="I158" s="13">
        <v>2400</v>
      </c>
      <c r="J158" s="7">
        <v>0</v>
      </c>
      <c r="K158" s="13">
        <v>0</v>
      </c>
      <c r="L158" s="7">
        <v>0</v>
      </c>
      <c r="M158" s="13">
        <v>0</v>
      </c>
      <c r="N158" s="7">
        <v>0</v>
      </c>
      <c r="O158" s="13">
        <v>0</v>
      </c>
      <c r="Q158" s="13">
        <v>718985085</v>
      </c>
    </row>
    <row r="159" spans="1:17" ht="21.75" customHeight="1">
      <c r="A159" s="41" t="s">
        <v>429</v>
      </c>
      <c r="B159" s="40"/>
      <c r="C159" s="13" t="s">
        <v>902</v>
      </c>
      <c r="D159" s="7">
        <v>0</v>
      </c>
      <c r="G159" s="13">
        <v>0</v>
      </c>
      <c r="H159" s="7">
        <v>0</v>
      </c>
      <c r="I159" s="13">
        <v>2400</v>
      </c>
      <c r="J159" s="7">
        <v>0</v>
      </c>
      <c r="K159" s="13">
        <v>0</v>
      </c>
      <c r="L159" s="7">
        <v>0</v>
      </c>
      <c r="M159" s="13">
        <v>0</v>
      </c>
      <c r="N159" s="7">
        <v>0</v>
      </c>
      <c r="O159" s="13">
        <v>0</v>
      </c>
      <c r="Q159" s="13">
        <v>2616006358</v>
      </c>
    </row>
    <row r="160" spans="1:17" ht="21.75" customHeight="1">
      <c r="A160" s="41" t="s">
        <v>439</v>
      </c>
      <c r="B160" s="40"/>
      <c r="C160" s="13" t="s">
        <v>911</v>
      </c>
      <c r="D160" s="7">
        <v>0</v>
      </c>
      <c r="G160" s="13">
        <v>0</v>
      </c>
      <c r="H160" s="7">
        <v>0</v>
      </c>
      <c r="I160" s="13">
        <v>2400</v>
      </c>
      <c r="J160" s="7">
        <v>0</v>
      </c>
      <c r="K160" s="13">
        <v>0</v>
      </c>
      <c r="L160" s="7">
        <v>0</v>
      </c>
      <c r="M160" s="13">
        <v>0</v>
      </c>
      <c r="N160" s="7">
        <v>0</v>
      </c>
      <c r="O160" s="13">
        <v>0</v>
      </c>
      <c r="Q160" s="13">
        <v>9632054668</v>
      </c>
    </row>
    <row r="161" spans="1:17" ht="21.75" customHeight="1">
      <c r="A161" s="41" t="s">
        <v>446</v>
      </c>
      <c r="B161" s="40"/>
      <c r="C161" s="13" t="s">
        <v>904</v>
      </c>
      <c r="D161" s="7">
        <v>0</v>
      </c>
      <c r="G161" s="13">
        <v>0</v>
      </c>
      <c r="H161" s="7">
        <v>0</v>
      </c>
      <c r="I161" s="13">
        <v>2400</v>
      </c>
      <c r="J161" s="7">
        <v>0</v>
      </c>
      <c r="K161" s="13">
        <v>0</v>
      </c>
      <c r="L161" s="7">
        <v>0</v>
      </c>
      <c r="M161" s="13">
        <v>0</v>
      </c>
      <c r="N161" s="7">
        <v>0</v>
      </c>
      <c r="O161" s="13">
        <v>0</v>
      </c>
      <c r="Q161" s="13">
        <v>-3510109968</v>
      </c>
    </row>
    <row r="162" spans="1:17" ht="21.75" customHeight="1">
      <c r="A162" s="41" t="s">
        <v>452</v>
      </c>
      <c r="B162" s="40"/>
      <c r="C162" s="13" t="s">
        <v>905</v>
      </c>
      <c r="D162" s="7">
        <v>0</v>
      </c>
      <c r="G162" s="13">
        <v>0</v>
      </c>
      <c r="H162" s="7">
        <v>0</v>
      </c>
      <c r="I162" s="13">
        <v>2400</v>
      </c>
      <c r="J162" s="7">
        <v>0</v>
      </c>
      <c r="K162" s="13">
        <v>0</v>
      </c>
      <c r="L162" s="7">
        <v>0</v>
      </c>
      <c r="M162" s="13">
        <v>0</v>
      </c>
      <c r="N162" s="7">
        <v>0</v>
      </c>
      <c r="O162" s="13">
        <v>0</v>
      </c>
      <c r="Q162" s="13">
        <v>13914086924</v>
      </c>
    </row>
    <row r="163" spans="1:17" ht="21.75" customHeight="1">
      <c r="A163" s="41" t="s">
        <v>458</v>
      </c>
      <c r="B163" s="40"/>
      <c r="C163" s="13" t="s">
        <v>906</v>
      </c>
      <c r="D163" s="7">
        <v>0</v>
      </c>
      <c r="G163" s="13">
        <v>0</v>
      </c>
      <c r="H163" s="7">
        <v>0</v>
      </c>
      <c r="I163" s="13">
        <v>2400</v>
      </c>
      <c r="J163" s="7">
        <v>0</v>
      </c>
      <c r="K163" s="13">
        <v>0</v>
      </c>
      <c r="L163" s="7">
        <v>0</v>
      </c>
      <c r="M163" s="13">
        <v>0</v>
      </c>
      <c r="N163" s="7">
        <v>0</v>
      </c>
      <c r="O163" s="13">
        <v>0</v>
      </c>
      <c r="Q163" s="13">
        <v>-501061632</v>
      </c>
    </row>
    <row r="164" spans="1:17" ht="21.75" customHeight="1">
      <c r="A164" s="41" t="s">
        <v>390</v>
      </c>
      <c r="B164" s="40"/>
      <c r="C164" s="13" t="s">
        <v>907</v>
      </c>
      <c r="D164" s="7">
        <v>0</v>
      </c>
      <c r="G164" s="13">
        <v>0</v>
      </c>
      <c r="H164" s="7">
        <v>0</v>
      </c>
      <c r="I164" s="13">
        <v>2400</v>
      </c>
      <c r="J164" s="7">
        <v>0</v>
      </c>
      <c r="K164" s="13">
        <v>0</v>
      </c>
      <c r="L164" s="7">
        <v>0</v>
      </c>
      <c r="M164" s="13">
        <v>0</v>
      </c>
      <c r="N164" s="7">
        <v>0</v>
      </c>
      <c r="O164" s="13">
        <v>0</v>
      </c>
      <c r="Q164" s="13">
        <v>-34543016566</v>
      </c>
    </row>
    <row r="165" spans="1:17" ht="21.75" customHeight="1">
      <c r="A165" s="41" t="s">
        <v>400</v>
      </c>
      <c r="B165" s="40"/>
      <c r="C165" s="13" t="s">
        <v>908</v>
      </c>
      <c r="D165" s="7">
        <v>0</v>
      </c>
      <c r="G165" s="13">
        <v>0</v>
      </c>
      <c r="H165" s="7">
        <v>0</v>
      </c>
      <c r="I165" s="13">
        <v>2400</v>
      </c>
      <c r="J165" s="7">
        <v>0</v>
      </c>
      <c r="K165" s="13">
        <v>0</v>
      </c>
      <c r="L165" s="7">
        <v>0</v>
      </c>
      <c r="M165" s="13">
        <v>0</v>
      </c>
      <c r="N165" s="7">
        <v>0</v>
      </c>
      <c r="O165" s="13">
        <v>0</v>
      </c>
      <c r="Q165" s="13">
        <v>8913033886</v>
      </c>
    </row>
    <row r="166" spans="1:17" ht="21.75" customHeight="1">
      <c r="A166" s="41" t="s">
        <v>409</v>
      </c>
      <c r="B166" s="40"/>
      <c r="C166" s="13" t="s">
        <v>912</v>
      </c>
      <c r="D166" s="7">
        <v>0</v>
      </c>
      <c r="G166" s="13">
        <v>0</v>
      </c>
      <c r="H166" s="7">
        <v>0</v>
      </c>
      <c r="I166" s="13">
        <v>2400</v>
      </c>
      <c r="J166" s="7">
        <v>0</v>
      </c>
      <c r="K166" s="13">
        <v>0</v>
      </c>
      <c r="L166" s="7">
        <v>0</v>
      </c>
      <c r="M166" s="13">
        <v>0</v>
      </c>
      <c r="N166" s="7">
        <v>0</v>
      </c>
      <c r="O166" s="13">
        <v>0</v>
      </c>
      <c r="Q166" s="13">
        <v>-2198857477</v>
      </c>
    </row>
    <row r="167" spans="1:17" ht="21.75" customHeight="1">
      <c r="A167" s="41" t="s">
        <v>423</v>
      </c>
      <c r="B167" s="40"/>
      <c r="C167" s="13" t="s">
        <v>903</v>
      </c>
      <c r="D167" s="7">
        <v>0</v>
      </c>
      <c r="G167" s="13">
        <v>0</v>
      </c>
      <c r="H167" s="7">
        <v>0</v>
      </c>
      <c r="I167" s="13">
        <v>2600</v>
      </c>
      <c r="J167" s="7">
        <v>0</v>
      </c>
      <c r="K167" s="13">
        <v>0</v>
      </c>
      <c r="L167" s="7">
        <v>0</v>
      </c>
      <c r="M167" s="13">
        <v>0</v>
      </c>
      <c r="N167" s="7">
        <v>0</v>
      </c>
      <c r="O167" s="13">
        <v>0</v>
      </c>
      <c r="Q167" s="13">
        <v>-889278886</v>
      </c>
    </row>
    <row r="168" spans="1:17" ht="21.75" customHeight="1">
      <c r="A168" s="41" t="s">
        <v>430</v>
      </c>
      <c r="B168" s="40"/>
      <c r="C168" s="13" t="s">
        <v>902</v>
      </c>
      <c r="D168" s="7">
        <v>0</v>
      </c>
      <c r="G168" s="13">
        <v>0</v>
      </c>
      <c r="H168" s="7">
        <v>0</v>
      </c>
      <c r="I168" s="13">
        <v>2600</v>
      </c>
      <c r="J168" s="7">
        <v>0</v>
      </c>
      <c r="K168" s="13">
        <v>0</v>
      </c>
      <c r="L168" s="7">
        <v>0</v>
      </c>
      <c r="M168" s="13">
        <v>0</v>
      </c>
      <c r="N168" s="7">
        <v>0</v>
      </c>
      <c r="O168" s="13">
        <v>0</v>
      </c>
      <c r="Q168" s="13">
        <v>3830111134</v>
      </c>
    </row>
    <row r="169" spans="1:17" ht="21.75" customHeight="1">
      <c r="A169" s="41" t="s">
        <v>434</v>
      </c>
      <c r="B169" s="40"/>
      <c r="C169" s="13" t="s">
        <v>910</v>
      </c>
      <c r="D169" s="7">
        <v>0</v>
      </c>
      <c r="G169" s="13">
        <v>0</v>
      </c>
      <c r="H169" s="7">
        <v>0</v>
      </c>
      <c r="I169" s="13">
        <v>2600</v>
      </c>
      <c r="J169" s="7">
        <v>0</v>
      </c>
      <c r="K169" s="13">
        <v>0</v>
      </c>
      <c r="L169" s="7">
        <v>0</v>
      </c>
      <c r="M169" s="13">
        <v>0</v>
      </c>
      <c r="N169" s="7">
        <v>0</v>
      </c>
      <c r="O169" s="13">
        <v>0</v>
      </c>
      <c r="Q169" s="13">
        <v>4641160816</v>
      </c>
    </row>
    <row r="170" spans="1:17" ht="21.75" customHeight="1">
      <c r="A170" s="41" t="s">
        <v>440</v>
      </c>
      <c r="B170" s="40"/>
      <c r="C170" s="13" t="s">
        <v>911</v>
      </c>
      <c r="D170" s="7">
        <v>0</v>
      </c>
      <c r="G170" s="13">
        <v>0</v>
      </c>
      <c r="H170" s="7">
        <v>0</v>
      </c>
      <c r="I170" s="13">
        <v>2600</v>
      </c>
      <c r="J170" s="7">
        <v>0</v>
      </c>
      <c r="K170" s="13">
        <v>0</v>
      </c>
      <c r="L170" s="7">
        <v>0</v>
      </c>
      <c r="M170" s="13">
        <v>0</v>
      </c>
      <c r="N170" s="7">
        <v>0</v>
      </c>
      <c r="O170" s="13">
        <v>0</v>
      </c>
      <c r="Q170" s="13">
        <v>11036702923</v>
      </c>
    </row>
    <row r="171" spans="1:17" ht="21.75" customHeight="1">
      <c r="A171" s="41" t="s">
        <v>447</v>
      </c>
      <c r="B171" s="40"/>
      <c r="C171" s="13" t="s">
        <v>904</v>
      </c>
      <c r="D171" s="7">
        <v>0</v>
      </c>
      <c r="G171" s="13">
        <v>0</v>
      </c>
      <c r="H171" s="7">
        <v>0</v>
      </c>
      <c r="I171" s="13">
        <v>2600</v>
      </c>
      <c r="J171" s="7">
        <v>0</v>
      </c>
      <c r="K171" s="13">
        <v>0</v>
      </c>
      <c r="L171" s="7">
        <v>0</v>
      </c>
      <c r="M171" s="13">
        <v>0</v>
      </c>
      <c r="N171" s="7">
        <v>0</v>
      </c>
      <c r="O171" s="13">
        <v>0</v>
      </c>
      <c r="Q171" s="13">
        <v>4288017658</v>
      </c>
    </row>
    <row r="172" spans="1:17" ht="21.75" customHeight="1">
      <c r="A172" s="41" t="s">
        <v>453</v>
      </c>
      <c r="B172" s="40"/>
      <c r="C172" s="13" t="s">
        <v>905</v>
      </c>
      <c r="D172" s="7">
        <v>0</v>
      </c>
      <c r="G172" s="13">
        <v>0</v>
      </c>
      <c r="H172" s="7">
        <v>0</v>
      </c>
      <c r="I172" s="13">
        <v>2600</v>
      </c>
      <c r="J172" s="7">
        <v>0</v>
      </c>
      <c r="K172" s="13">
        <v>0</v>
      </c>
      <c r="L172" s="7">
        <v>0</v>
      </c>
      <c r="M172" s="13">
        <v>0</v>
      </c>
      <c r="N172" s="7">
        <v>0</v>
      </c>
      <c r="O172" s="13">
        <v>0</v>
      </c>
      <c r="Q172" s="13">
        <v>10378052719</v>
      </c>
    </row>
    <row r="173" spans="1:17" ht="21.75" customHeight="1">
      <c r="A173" s="41" t="s">
        <v>459</v>
      </c>
      <c r="B173" s="40"/>
      <c r="C173" s="13" t="s">
        <v>906</v>
      </c>
      <c r="D173" s="7">
        <v>0</v>
      </c>
      <c r="G173" s="13">
        <v>0</v>
      </c>
      <c r="H173" s="7">
        <v>0</v>
      </c>
      <c r="I173" s="13">
        <v>2600</v>
      </c>
      <c r="J173" s="7">
        <v>0</v>
      </c>
      <c r="K173" s="13">
        <v>0</v>
      </c>
      <c r="L173" s="7">
        <v>0</v>
      </c>
      <c r="M173" s="13">
        <v>0</v>
      </c>
      <c r="N173" s="7">
        <v>0</v>
      </c>
      <c r="O173" s="13">
        <v>0</v>
      </c>
      <c r="Q173" s="13">
        <v>9505565432</v>
      </c>
    </row>
    <row r="174" spans="1:17" ht="21.75" customHeight="1">
      <c r="A174" s="41" t="s">
        <v>391</v>
      </c>
      <c r="B174" s="40"/>
      <c r="C174" s="13" t="s">
        <v>907</v>
      </c>
      <c r="D174" s="7">
        <v>0</v>
      </c>
      <c r="G174" s="13">
        <v>0</v>
      </c>
      <c r="H174" s="7">
        <v>0</v>
      </c>
      <c r="I174" s="13">
        <v>2600</v>
      </c>
      <c r="J174" s="7">
        <v>0</v>
      </c>
      <c r="K174" s="13">
        <v>0</v>
      </c>
      <c r="L174" s="7">
        <v>0</v>
      </c>
      <c r="M174" s="13">
        <v>0</v>
      </c>
      <c r="N174" s="7">
        <v>0</v>
      </c>
      <c r="O174" s="13">
        <v>0</v>
      </c>
      <c r="Q174" s="13">
        <v>-10386860177</v>
      </c>
    </row>
    <row r="175" spans="1:17" ht="21.75" customHeight="1">
      <c r="A175" s="41" t="s">
        <v>401</v>
      </c>
      <c r="B175" s="40"/>
      <c r="C175" s="13" t="s">
        <v>908</v>
      </c>
      <c r="D175" s="7">
        <v>0</v>
      </c>
      <c r="G175" s="13">
        <v>0</v>
      </c>
      <c r="H175" s="7">
        <v>0</v>
      </c>
      <c r="I175" s="13">
        <v>2600</v>
      </c>
      <c r="J175" s="7">
        <v>0</v>
      </c>
      <c r="K175" s="13">
        <v>0</v>
      </c>
      <c r="L175" s="7">
        <v>0</v>
      </c>
      <c r="M175" s="13">
        <v>0</v>
      </c>
      <c r="N175" s="7">
        <v>0</v>
      </c>
      <c r="O175" s="13">
        <v>0</v>
      </c>
      <c r="Q175" s="13">
        <v>-3769279610</v>
      </c>
    </row>
    <row r="176" spans="1:17" ht="21.75" customHeight="1">
      <c r="A176" s="41" t="s">
        <v>410</v>
      </c>
      <c r="B176" s="40"/>
      <c r="C176" s="13" t="s">
        <v>912</v>
      </c>
      <c r="D176" s="7">
        <v>0</v>
      </c>
      <c r="G176" s="13">
        <v>0</v>
      </c>
      <c r="H176" s="7">
        <v>0</v>
      </c>
      <c r="I176" s="13">
        <v>2600</v>
      </c>
      <c r="J176" s="7">
        <v>0</v>
      </c>
      <c r="K176" s="13">
        <v>0</v>
      </c>
      <c r="L176" s="7">
        <v>0</v>
      </c>
      <c r="M176" s="13">
        <v>0</v>
      </c>
      <c r="N176" s="7">
        <v>0</v>
      </c>
      <c r="O176" s="13">
        <v>0</v>
      </c>
      <c r="Q176" s="13">
        <v>-281693605</v>
      </c>
    </row>
    <row r="177" spans="1:17" ht="21.75" customHeight="1">
      <c r="A177" s="41" t="s">
        <v>382</v>
      </c>
      <c r="B177" s="40"/>
      <c r="C177" s="13" t="s">
        <v>909</v>
      </c>
      <c r="D177" s="7">
        <v>0</v>
      </c>
      <c r="G177" s="13">
        <v>0</v>
      </c>
      <c r="H177" s="7">
        <v>0</v>
      </c>
      <c r="I177" s="13">
        <v>2600</v>
      </c>
      <c r="J177" s="7">
        <v>0</v>
      </c>
      <c r="K177" s="13">
        <v>0</v>
      </c>
      <c r="L177" s="7">
        <v>0</v>
      </c>
      <c r="M177" s="13">
        <v>0</v>
      </c>
      <c r="N177" s="7">
        <v>0</v>
      </c>
      <c r="O177" s="13">
        <v>0</v>
      </c>
      <c r="Q177" s="13">
        <v>1840473631</v>
      </c>
    </row>
    <row r="178" spans="1:17" ht="21.75" customHeight="1">
      <c r="A178" s="41" t="s">
        <v>424</v>
      </c>
      <c r="B178" s="40"/>
      <c r="C178" s="13" t="s">
        <v>903</v>
      </c>
      <c r="D178" s="7">
        <v>0</v>
      </c>
      <c r="G178" s="13">
        <v>0</v>
      </c>
      <c r="H178" s="7">
        <v>0</v>
      </c>
      <c r="I178" s="13">
        <v>2800</v>
      </c>
      <c r="J178" s="7">
        <v>0</v>
      </c>
      <c r="K178" s="13">
        <v>0</v>
      </c>
      <c r="L178" s="7">
        <v>0</v>
      </c>
      <c r="M178" s="13">
        <v>0</v>
      </c>
      <c r="N178" s="7">
        <v>0</v>
      </c>
      <c r="O178" s="13">
        <v>0</v>
      </c>
      <c r="Q178" s="13">
        <v>837526145</v>
      </c>
    </row>
    <row r="179" spans="1:17" ht="21.75" customHeight="1">
      <c r="A179" s="41" t="s">
        <v>435</v>
      </c>
      <c r="B179" s="40"/>
      <c r="C179" s="13" t="s">
        <v>910</v>
      </c>
      <c r="D179" s="7">
        <v>0</v>
      </c>
      <c r="G179" s="13">
        <v>0</v>
      </c>
      <c r="H179" s="7">
        <v>0</v>
      </c>
      <c r="I179" s="13">
        <v>2800</v>
      </c>
      <c r="J179" s="7">
        <v>0</v>
      </c>
      <c r="K179" s="13">
        <v>0</v>
      </c>
      <c r="L179" s="7">
        <v>0</v>
      </c>
      <c r="M179" s="13">
        <v>0</v>
      </c>
      <c r="N179" s="7">
        <v>0</v>
      </c>
      <c r="O179" s="13">
        <v>0</v>
      </c>
      <c r="Q179" s="13">
        <v>45337048909</v>
      </c>
    </row>
    <row r="180" spans="1:17" ht="21.75" customHeight="1">
      <c r="A180" s="41" t="s">
        <v>441</v>
      </c>
      <c r="B180" s="40"/>
      <c r="C180" s="13" t="s">
        <v>911</v>
      </c>
      <c r="D180" s="7">
        <v>0</v>
      </c>
      <c r="G180" s="13">
        <v>0</v>
      </c>
      <c r="H180" s="7">
        <v>0</v>
      </c>
      <c r="I180" s="13">
        <v>2800</v>
      </c>
      <c r="J180" s="7">
        <v>0</v>
      </c>
      <c r="K180" s="13">
        <v>0</v>
      </c>
      <c r="L180" s="7">
        <v>0</v>
      </c>
      <c r="M180" s="13">
        <v>0</v>
      </c>
      <c r="N180" s="7">
        <v>0</v>
      </c>
      <c r="O180" s="13">
        <v>0</v>
      </c>
      <c r="Q180" s="13">
        <v>14483739469</v>
      </c>
    </row>
    <row r="181" spans="1:17" ht="21.75" customHeight="1">
      <c r="A181" s="41" t="s">
        <v>448</v>
      </c>
      <c r="B181" s="40"/>
      <c r="C181" s="13" t="s">
        <v>904</v>
      </c>
      <c r="D181" s="7">
        <v>0</v>
      </c>
      <c r="G181" s="13">
        <v>0</v>
      </c>
      <c r="H181" s="7">
        <v>0</v>
      </c>
      <c r="I181" s="13">
        <v>2800</v>
      </c>
      <c r="J181" s="7">
        <v>0</v>
      </c>
      <c r="K181" s="13">
        <v>0</v>
      </c>
      <c r="L181" s="7">
        <v>0</v>
      </c>
      <c r="M181" s="13">
        <v>0</v>
      </c>
      <c r="N181" s="7">
        <v>0</v>
      </c>
      <c r="O181" s="13">
        <v>0</v>
      </c>
      <c r="Q181" s="13">
        <v>210612759</v>
      </c>
    </row>
    <row r="182" spans="1:17" ht="21.75" customHeight="1">
      <c r="A182" s="41" t="s">
        <v>454</v>
      </c>
      <c r="B182" s="40"/>
      <c r="C182" s="13" t="s">
        <v>905</v>
      </c>
      <c r="D182" s="7">
        <v>0</v>
      </c>
      <c r="G182" s="13">
        <v>0</v>
      </c>
      <c r="H182" s="7">
        <v>0</v>
      </c>
      <c r="I182" s="13">
        <v>2800</v>
      </c>
      <c r="J182" s="7">
        <v>0</v>
      </c>
      <c r="K182" s="13">
        <v>0</v>
      </c>
      <c r="L182" s="7">
        <v>0</v>
      </c>
      <c r="M182" s="13">
        <v>0</v>
      </c>
      <c r="N182" s="7">
        <v>0</v>
      </c>
      <c r="O182" s="13">
        <v>0</v>
      </c>
      <c r="Q182" s="13">
        <v>237943346</v>
      </c>
    </row>
    <row r="183" spans="1:17" ht="21.75" customHeight="1">
      <c r="A183" s="41" t="s">
        <v>392</v>
      </c>
      <c r="B183" s="40"/>
      <c r="C183" s="13" t="s">
        <v>907</v>
      </c>
      <c r="D183" s="7">
        <v>0</v>
      </c>
      <c r="G183" s="13">
        <v>0</v>
      </c>
      <c r="H183" s="7">
        <v>0</v>
      </c>
      <c r="I183" s="13">
        <v>2800</v>
      </c>
      <c r="J183" s="7">
        <v>0</v>
      </c>
      <c r="K183" s="13">
        <v>0</v>
      </c>
      <c r="L183" s="7">
        <v>0</v>
      </c>
      <c r="M183" s="13">
        <v>0</v>
      </c>
      <c r="N183" s="7">
        <v>0</v>
      </c>
      <c r="O183" s="13">
        <v>0</v>
      </c>
      <c r="Q183" s="13">
        <v>-10349584530</v>
      </c>
    </row>
    <row r="184" spans="1:17" ht="21.75" customHeight="1">
      <c r="A184" s="41" t="s">
        <v>402</v>
      </c>
      <c r="B184" s="40"/>
      <c r="C184" s="13" t="s">
        <v>908</v>
      </c>
      <c r="D184" s="7">
        <v>0</v>
      </c>
      <c r="G184" s="13">
        <v>0</v>
      </c>
      <c r="H184" s="7">
        <v>0</v>
      </c>
      <c r="I184" s="13">
        <v>2800</v>
      </c>
      <c r="J184" s="7">
        <v>0</v>
      </c>
      <c r="K184" s="13">
        <v>0</v>
      </c>
      <c r="L184" s="7">
        <v>0</v>
      </c>
      <c r="M184" s="13">
        <v>0</v>
      </c>
      <c r="N184" s="7">
        <v>0</v>
      </c>
      <c r="O184" s="13">
        <v>0</v>
      </c>
      <c r="Q184" s="13">
        <v>-7297793150</v>
      </c>
    </row>
    <row r="185" spans="1:17" ht="21.75" customHeight="1">
      <c r="A185" s="41" t="s">
        <v>411</v>
      </c>
      <c r="B185" s="40"/>
      <c r="C185" s="13" t="s">
        <v>912</v>
      </c>
      <c r="D185" s="7">
        <v>0</v>
      </c>
      <c r="G185" s="13">
        <v>0</v>
      </c>
      <c r="H185" s="7">
        <v>0</v>
      </c>
      <c r="I185" s="13">
        <v>2800</v>
      </c>
      <c r="J185" s="7">
        <v>0</v>
      </c>
      <c r="K185" s="13">
        <v>0</v>
      </c>
      <c r="L185" s="7">
        <v>0</v>
      </c>
      <c r="M185" s="13">
        <v>0</v>
      </c>
      <c r="N185" s="7">
        <v>0</v>
      </c>
      <c r="O185" s="13">
        <v>0</v>
      </c>
      <c r="Q185" s="13">
        <v>3525863988</v>
      </c>
    </row>
    <row r="186" spans="1:17" ht="21.75" customHeight="1">
      <c r="A186" s="41" t="s">
        <v>383</v>
      </c>
      <c r="B186" s="40"/>
      <c r="C186" s="13" t="s">
        <v>909</v>
      </c>
      <c r="D186" s="7">
        <v>0</v>
      </c>
      <c r="G186" s="13">
        <v>0</v>
      </c>
      <c r="H186" s="7">
        <v>0</v>
      </c>
      <c r="I186" s="13">
        <v>2800</v>
      </c>
      <c r="J186" s="7">
        <v>0</v>
      </c>
      <c r="K186" s="13">
        <v>0</v>
      </c>
      <c r="L186" s="7">
        <v>0</v>
      </c>
      <c r="M186" s="13">
        <v>0</v>
      </c>
      <c r="N186" s="7">
        <v>0</v>
      </c>
      <c r="O186" s="13">
        <v>0</v>
      </c>
      <c r="Q186" s="13">
        <v>92713083</v>
      </c>
    </row>
    <row r="187" spans="1:17" ht="21.75" customHeight="1">
      <c r="A187" s="41" t="s">
        <v>431</v>
      </c>
      <c r="B187" s="40"/>
      <c r="C187" s="13" t="s">
        <v>902</v>
      </c>
      <c r="D187" s="7">
        <v>0</v>
      </c>
      <c r="G187" s="13">
        <v>0</v>
      </c>
      <c r="H187" s="7">
        <v>0</v>
      </c>
      <c r="I187" s="13">
        <v>3000</v>
      </c>
      <c r="J187" s="7">
        <v>0</v>
      </c>
      <c r="K187" s="13">
        <v>0</v>
      </c>
      <c r="L187" s="7">
        <v>0</v>
      </c>
      <c r="M187" s="13">
        <v>0</v>
      </c>
      <c r="N187" s="7">
        <v>0</v>
      </c>
      <c r="O187" s="13">
        <v>0</v>
      </c>
      <c r="Q187" s="13">
        <v>2184129107</v>
      </c>
    </row>
    <row r="188" spans="1:17" ht="21.75" customHeight="1">
      <c r="A188" s="41" t="s">
        <v>436</v>
      </c>
      <c r="B188" s="40"/>
      <c r="C188" s="13" t="s">
        <v>910</v>
      </c>
      <c r="D188" s="7">
        <v>0</v>
      </c>
      <c r="G188" s="13">
        <v>0</v>
      </c>
      <c r="H188" s="7">
        <v>0</v>
      </c>
      <c r="I188" s="13">
        <v>3000</v>
      </c>
      <c r="J188" s="7">
        <v>0</v>
      </c>
      <c r="K188" s="13">
        <v>0</v>
      </c>
      <c r="L188" s="7">
        <v>0</v>
      </c>
      <c r="M188" s="13">
        <v>0</v>
      </c>
      <c r="N188" s="7">
        <v>0</v>
      </c>
      <c r="O188" s="13">
        <v>0</v>
      </c>
      <c r="Q188" s="13">
        <v>3810163689</v>
      </c>
    </row>
    <row r="189" spans="1:17" ht="21.75" customHeight="1">
      <c r="A189" s="41" t="s">
        <v>442</v>
      </c>
      <c r="B189" s="40"/>
      <c r="C189" s="13" t="s">
        <v>911</v>
      </c>
      <c r="D189" s="7">
        <v>0</v>
      </c>
      <c r="G189" s="13">
        <v>0</v>
      </c>
      <c r="H189" s="7">
        <v>0</v>
      </c>
      <c r="I189" s="13">
        <v>3000</v>
      </c>
      <c r="J189" s="7">
        <v>0</v>
      </c>
      <c r="K189" s="13">
        <v>0</v>
      </c>
      <c r="L189" s="7">
        <v>0</v>
      </c>
      <c r="M189" s="13">
        <v>0</v>
      </c>
      <c r="N189" s="7">
        <v>0</v>
      </c>
      <c r="O189" s="13">
        <v>0</v>
      </c>
      <c r="Q189" s="13">
        <v>2651720940</v>
      </c>
    </row>
    <row r="190" spans="1:17" ht="21.75" customHeight="1">
      <c r="A190" s="41" t="s">
        <v>393</v>
      </c>
      <c r="B190" s="40"/>
      <c r="C190" s="13" t="s">
        <v>907</v>
      </c>
      <c r="D190" s="7">
        <v>0</v>
      </c>
      <c r="G190" s="13">
        <v>0</v>
      </c>
      <c r="H190" s="7">
        <v>0</v>
      </c>
      <c r="I190" s="13">
        <v>3000</v>
      </c>
      <c r="J190" s="7">
        <v>0</v>
      </c>
      <c r="K190" s="13">
        <v>0</v>
      </c>
      <c r="L190" s="7">
        <v>0</v>
      </c>
      <c r="M190" s="13">
        <v>0</v>
      </c>
      <c r="N190" s="7">
        <v>0</v>
      </c>
      <c r="O190" s="13">
        <v>0</v>
      </c>
      <c r="Q190" s="13">
        <v>5723124140</v>
      </c>
    </row>
    <row r="191" spans="1:17" ht="21.75" customHeight="1">
      <c r="A191" s="41" t="s">
        <v>403</v>
      </c>
      <c r="B191" s="40"/>
      <c r="C191" s="13" t="s">
        <v>908</v>
      </c>
      <c r="D191" s="7">
        <v>0</v>
      </c>
      <c r="G191" s="13">
        <v>0</v>
      </c>
      <c r="H191" s="7">
        <v>0</v>
      </c>
      <c r="I191" s="13">
        <v>3000</v>
      </c>
      <c r="J191" s="7">
        <v>0</v>
      </c>
      <c r="K191" s="13">
        <v>0</v>
      </c>
      <c r="L191" s="7">
        <v>0</v>
      </c>
      <c r="M191" s="13">
        <v>0</v>
      </c>
      <c r="N191" s="7">
        <v>0</v>
      </c>
      <c r="O191" s="13">
        <v>0</v>
      </c>
      <c r="Q191" s="13">
        <v>12401698581</v>
      </c>
    </row>
    <row r="192" spans="1:17" ht="21.75" customHeight="1">
      <c r="A192" s="41" t="s">
        <v>412</v>
      </c>
      <c r="B192" s="40"/>
      <c r="C192" s="13" t="s">
        <v>912</v>
      </c>
      <c r="D192" s="7">
        <v>0</v>
      </c>
      <c r="G192" s="13">
        <v>0</v>
      </c>
      <c r="H192" s="7">
        <v>0</v>
      </c>
      <c r="I192" s="13">
        <v>3000</v>
      </c>
      <c r="J192" s="7">
        <v>0</v>
      </c>
      <c r="K192" s="13">
        <v>0</v>
      </c>
      <c r="L192" s="7">
        <v>0</v>
      </c>
      <c r="M192" s="13">
        <v>0</v>
      </c>
      <c r="N192" s="7">
        <v>0</v>
      </c>
      <c r="O192" s="13">
        <v>0</v>
      </c>
      <c r="Q192" s="13">
        <v>2330611230</v>
      </c>
    </row>
    <row r="193" spans="1:17" ht="21.75" customHeight="1">
      <c r="A193" s="41" t="s">
        <v>384</v>
      </c>
      <c r="B193" s="40"/>
      <c r="C193" s="13" t="s">
        <v>909</v>
      </c>
      <c r="D193" s="7">
        <v>0</v>
      </c>
      <c r="G193" s="13">
        <v>0</v>
      </c>
      <c r="H193" s="7">
        <v>0</v>
      </c>
      <c r="I193" s="13">
        <v>3000</v>
      </c>
      <c r="J193" s="7">
        <v>0</v>
      </c>
      <c r="K193" s="13">
        <v>0</v>
      </c>
      <c r="L193" s="7">
        <v>0</v>
      </c>
      <c r="M193" s="13">
        <v>0</v>
      </c>
      <c r="N193" s="7">
        <v>0</v>
      </c>
      <c r="O193" s="13">
        <v>0</v>
      </c>
      <c r="Q193" s="13">
        <v>1706524891</v>
      </c>
    </row>
    <row r="194" spans="1:17" ht="21.75" customHeight="1">
      <c r="A194" s="41" t="s">
        <v>432</v>
      </c>
      <c r="B194" s="40"/>
      <c r="C194" s="13" t="s">
        <v>902</v>
      </c>
      <c r="D194" s="7">
        <v>0</v>
      </c>
      <c r="G194" s="13">
        <v>0</v>
      </c>
      <c r="H194" s="7">
        <v>0</v>
      </c>
      <c r="I194" s="13">
        <v>3250</v>
      </c>
      <c r="J194" s="7">
        <v>0</v>
      </c>
      <c r="K194" s="13">
        <v>0</v>
      </c>
      <c r="L194" s="7">
        <v>0</v>
      </c>
      <c r="M194" s="13">
        <v>0</v>
      </c>
      <c r="N194" s="7">
        <v>0</v>
      </c>
      <c r="O194" s="13">
        <v>0</v>
      </c>
      <c r="Q194" s="13">
        <v>331626677</v>
      </c>
    </row>
    <row r="195" spans="1:17" ht="21.75" customHeight="1">
      <c r="A195" s="41" t="s">
        <v>437</v>
      </c>
      <c r="B195" s="40"/>
      <c r="C195" s="13" t="s">
        <v>910</v>
      </c>
      <c r="D195" s="7">
        <v>0</v>
      </c>
      <c r="G195" s="13">
        <v>0</v>
      </c>
      <c r="H195" s="7">
        <v>0</v>
      </c>
      <c r="I195" s="13">
        <v>3250</v>
      </c>
      <c r="J195" s="7">
        <v>0</v>
      </c>
      <c r="K195" s="13">
        <v>0</v>
      </c>
      <c r="L195" s="7">
        <v>0</v>
      </c>
      <c r="M195" s="13">
        <v>0</v>
      </c>
      <c r="N195" s="7">
        <v>0</v>
      </c>
      <c r="O195" s="13">
        <v>0</v>
      </c>
      <c r="Q195" s="13">
        <v>159297623</v>
      </c>
    </row>
    <row r="196" spans="1:17" ht="21.75" customHeight="1">
      <c r="A196" s="41" t="s">
        <v>443</v>
      </c>
      <c r="B196" s="40"/>
      <c r="C196" s="13" t="s">
        <v>911</v>
      </c>
      <c r="D196" s="7">
        <v>0</v>
      </c>
      <c r="G196" s="13">
        <v>0</v>
      </c>
      <c r="H196" s="7">
        <v>0</v>
      </c>
      <c r="I196" s="13">
        <v>3250</v>
      </c>
      <c r="J196" s="7">
        <v>0</v>
      </c>
      <c r="K196" s="13">
        <v>0</v>
      </c>
      <c r="L196" s="7">
        <v>0</v>
      </c>
      <c r="M196" s="13">
        <v>0</v>
      </c>
      <c r="N196" s="7">
        <v>0</v>
      </c>
      <c r="O196" s="13">
        <v>0</v>
      </c>
      <c r="Q196" s="13">
        <v>187686795</v>
      </c>
    </row>
    <row r="197" spans="1:17" ht="21.75" customHeight="1">
      <c r="A197" s="41" t="s">
        <v>394</v>
      </c>
      <c r="B197" s="40"/>
      <c r="C197" s="13" t="s">
        <v>907</v>
      </c>
      <c r="D197" s="7">
        <v>0</v>
      </c>
      <c r="G197" s="13">
        <v>0</v>
      </c>
      <c r="H197" s="7">
        <v>0</v>
      </c>
      <c r="I197" s="13">
        <v>3250</v>
      </c>
      <c r="J197" s="7">
        <v>0</v>
      </c>
      <c r="K197" s="13">
        <v>0</v>
      </c>
      <c r="L197" s="7">
        <v>0</v>
      </c>
      <c r="M197" s="13">
        <v>0</v>
      </c>
      <c r="N197" s="7">
        <v>0</v>
      </c>
      <c r="O197" s="13">
        <v>0</v>
      </c>
      <c r="Q197" s="13">
        <v>4431037185</v>
      </c>
    </row>
    <row r="198" spans="1:17" ht="21.75" customHeight="1">
      <c r="A198" s="41" t="s">
        <v>404</v>
      </c>
      <c r="B198" s="40"/>
      <c r="C198" s="13" t="s">
        <v>908</v>
      </c>
      <c r="D198" s="7">
        <v>0</v>
      </c>
      <c r="G198" s="13">
        <v>0</v>
      </c>
      <c r="H198" s="7">
        <v>0</v>
      </c>
      <c r="I198" s="13">
        <v>3250</v>
      </c>
      <c r="J198" s="7">
        <v>0</v>
      </c>
      <c r="K198" s="13">
        <v>0</v>
      </c>
      <c r="L198" s="7">
        <v>0</v>
      </c>
      <c r="M198" s="13">
        <v>0</v>
      </c>
      <c r="N198" s="7">
        <v>0</v>
      </c>
      <c r="O198" s="13">
        <v>0</v>
      </c>
      <c r="Q198" s="13">
        <v>9830952105</v>
      </c>
    </row>
    <row r="199" spans="1:17" ht="21.75" customHeight="1">
      <c r="A199" s="41" t="s">
        <v>413</v>
      </c>
      <c r="B199" s="40"/>
      <c r="C199" s="13" t="s">
        <v>912</v>
      </c>
      <c r="D199" s="7">
        <v>0</v>
      </c>
      <c r="G199" s="13">
        <v>0</v>
      </c>
      <c r="H199" s="7">
        <v>0</v>
      </c>
      <c r="I199" s="13">
        <v>3250</v>
      </c>
      <c r="J199" s="7">
        <v>0</v>
      </c>
      <c r="K199" s="13">
        <v>0</v>
      </c>
      <c r="L199" s="7">
        <v>0</v>
      </c>
      <c r="M199" s="13">
        <v>0</v>
      </c>
      <c r="N199" s="7">
        <v>0</v>
      </c>
      <c r="O199" s="13">
        <v>0</v>
      </c>
      <c r="Q199" s="13">
        <v>25628328645</v>
      </c>
    </row>
    <row r="200" spans="1:17" ht="21.75" customHeight="1">
      <c r="A200" s="41" t="s">
        <v>385</v>
      </c>
      <c r="B200" s="40"/>
      <c r="C200" s="13" t="s">
        <v>909</v>
      </c>
      <c r="D200" s="7">
        <v>0</v>
      </c>
      <c r="G200" s="13">
        <v>0</v>
      </c>
      <c r="H200" s="7">
        <v>0</v>
      </c>
      <c r="I200" s="13">
        <v>3250</v>
      </c>
      <c r="J200" s="7">
        <v>0</v>
      </c>
      <c r="K200" s="13">
        <v>0</v>
      </c>
      <c r="L200" s="7">
        <v>0</v>
      </c>
      <c r="M200" s="13">
        <v>0</v>
      </c>
      <c r="N200" s="7">
        <v>0</v>
      </c>
      <c r="O200" s="13">
        <v>0</v>
      </c>
      <c r="Q200" s="13">
        <v>5810752005</v>
      </c>
    </row>
    <row r="201" spans="1:17" ht="21.75" customHeight="1">
      <c r="A201" s="41" t="s">
        <v>395</v>
      </c>
      <c r="B201" s="40"/>
      <c r="C201" s="13" t="s">
        <v>907</v>
      </c>
      <c r="D201" s="7">
        <v>0</v>
      </c>
      <c r="G201" s="13">
        <v>0</v>
      </c>
      <c r="H201" s="7">
        <v>0</v>
      </c>
      <c r="I201" s="13">
        <v>3500</v>
      </c>
      <c r="J201" s="7">
        <v>0</v>
      </c>
      <c r="K201" s="13">
        <v>0</v>
      </c>
      <c r="L201" s="7">
        <v>0</v>
      </c>
      <c r="M201" s="13">
        <v>0</v>
      </c>
      <c r="N201" s="7">
        <v>0</v>
      </c>
      <c r="O201" s="13">
        <v>0</v>
      </c>
      <c r="Q201" s="13">
        <v>16655179998</v>
      </c>
    </row>
    <row r="202" spans="1:17" ht="21.75" customHeight="1">
      <c r="A202" s="41" t="s">
        <v>405</v>
      </c>
      <c r="B202" s="40"/>
      <c r="C202" s="13" t="s">
        <v>908</v>
      </c>
      <c r="D202" s="7">
        <v>0</v>
      </c>
      <c r="G202" s="13">
        <v>0</v>
      </c>
      <c r="H202" s="7">
        <v>0</v>
      </c>
      <c r="I202" s="13">
        <v>3500</v>
      </c>
      <c r="J202" s="7">
        <v>0</v>
      </c>
      <c r="K202" s="13">
        <v>0</v>
      </c>
      <c r="L202" s="7">
        <v>0</v>
      </c>
      <c r="M202" s="13">
        <v>0</v>
      </c>
      <c r="N202" s="7">
        <v>0</v>
      </c>
      <c r="O202" s="13">
        <v>0</v>
      </c>
      <c r="Q202" s="13">
        <v>6077145599</v>
      </c>
    </row>
    <row r="203" spans="1:17" ht="21.75" customHeight="1">
      <c r="A203" s="41" t="s">
        <v>414</v>
      </c>
      <c r="B203" s="40"/>
      <c r="C203" s="13" t="s">
        <v>912</v>
      </c>
      <c r="D203" s="7">
        <v>0</v>
      </c>
      <c r="G203" s="13">
        <v>0</v>
      </c>
      <c r="H203" s="7">
        <v>0</v>
      </c>
      <c r="I203" s="13">
        <v>3500</v>
      </c>
      <c r="J203" s="7">
        <v>0</v>
      </c>
      <c r="K203" s="13">
        <v>0</v>
      </c>
      <c r="L203" s="7">
        <v>0</v>
      </c>
      <c r="M203" s="13">
        <v>0</v>
      </c>
      <c r="N203" s="7">
        <v>0</v>
      </c>
      <c r="O203" s="13">
        <v>0</v>
      </c>
      <c r="Q203" s="13">
        <v>8915189690</v>
      </c>
    </row>
    <row r="204" spans="1:17" ht="21.75" customHeight="1">
      <c r="A204" s="41" t="s">
        <v>386</v>
      </c>
      <c r="B204" s="40"/>
      <c r="C204" s="13" t="s">
        <v>909</v>
      </c>
      <c r="D204" s="7">
        <v>0</v>
      </c>
      <c r="G204" s="13">
        <v>0</v>
      </c>
      <c r="H204" s="7">
        <v>0</v>
      </c>
      <c r="I204" s="13">
        <v>3500</v>
      </c>
      <c r="J204" s="7">
        <v>0</v>
      </c>
      <c r="K204" s="13">
        <v>0</v>
      </c>
      <c r="L204" s="7">
        <v>0</v>
      </c>
      <c r="M204" s="13">
        <v>0</v>
      </c>
      <c r="N204" s="7">
        <v>0</v>
      </c>
      <c r="O204" s="13">
        <v>0</v>
      </c>
      <c r="Q204" s="13">
        <v>18127525511</v>
      </c>
    </row>
    <row r="205" spans="1:17" ht="21.75" customHeight="1">
      <c r="A205" s="41" t="s">
        <v>396</v>
      </c>
      <c r="B205" s="40"/>
      <c r="C205" s="13" t="s">
        <v>907</v>
      </c>
      <c r="D205" s="7">
        <v>0</v>
      </c>
      <c r="G205" s="13">
        <v>0</v>
      </c>
      <c r="H205" s="7">
        <v>0</v>
      </c>
      <c r="I205" s="13">
        <v>3750</v>
      </c>
      <c r="J205" s="7">
        <v>0</v>
      </c>
      <c r="K205" s="13">
        <v>0</v>
      </c>
      <c r="L205" s="7">
        <v>0</v>
      </c>
      <c r="M205" s="13">
        <v>0</v>
      </c>
      <c r="N205" s="7">
        <v>0</v>
      </c>
      <c r="O205" s="13">
        <v>0</v>
      </c>
      <c r="Q205" s="13">
        <v>1557343476</v>
      </c>
    </row>
    <row r="206" spans="1:17" ht="21.75" customHeight="1">
      <c r="A206" s="41" t="s">
        <v>406</v>
      </c>
      <c r="B206" s="40"/>
      <c r="C206" s="13" t="s">
        <v>908</v>
      </c>
      <c r="D206" s="7">
        <v>0</v>
      </c>
      <c r="G206" s="13">
        <v>0</v>
      </c>
      <c r="H206" s="7">
        <v>0</v>
      </c>
      <c r="I206" s="13">
        <v>3750</v>
      </c>
      <c r="J206" s="7">
        <v>0</v>
      </c>
      <c r="K206" s="13">
        <v>0</v>
      </c>
      <c r="L206" s="7">
        <v>0</v>
      </c>
      <c r="M206" s="13">
        <v>0</v>
      </c>
      <c r="N206" s="7">
        <v>0</v>
      </c>
      <c r="O206" s="13">
        <v>0</v>
      </c>
      <c r="Q206" s="13">
        <v>7351416252</v>
      </c>
    </row>
    <row r="207" spans="1:17" ht="21.75" customHeight="1">
      <c r="A207" s="41" t="s">
        <v>415</v>
      </c>
      <c r="B207" s="40"/>
      <c r="C207" s="13" t="s">
        <v>912</v>
      </c>
      <c r="D207" s="7">
        <v>0</v>
      </c>
      <c r="G207" s="13">
        <v>0</v>
      </c>
      <c r="H207" s="7">
        <v>0</v>
      </c>
      <c r="I207" s="13">
        <v>3750</v>
      </c>
      <c r="J207" s="7">
        <v>0</v>
      </c>
      <c r="K207" s="13">
        <v>0</v>
      </c>
      <c r="L207" s="7">
        <v>0</v>
      </c>
      <c r="M207" s="13">
        <v>0</v>
      </c>
      <c r="N207" s="7">
        <v>0</v>
      </c>
      <c r="O207" s="13">
        <v>0</v>
      </c>
      <c r="Q207" s="13">
        <v>5363714097</v>
      </c>
    </row>
    <row r="208" spans="1:17" ht="21.75" customHeight="1">
      <c r="A208" s="41" t="s">
        <v>387</v>
      </c>
      <c r="B208" s="40"/>
      <c r="C208" s="13" t="s">
        <v>909</v>
      </c>
      <c r="D208" s="7">
        <v>0</v>
      </c>
      <c r="G208" s="13">
        <v>0</v>
      </c>
      <c r="H208" s="7">
        <v>0</v>
      </c>
      <c r="I208" s="13">
        <v>3750</v>
      </c>
      <c r="J208" s="7">
        <v>0</v>
      </c>
      <c r="K208" s="13">
        <v>0</v>
      </c>
      <c r="L208" s="7">
        <v>0</v>
      </c>
      <c r="M208" s="13">
        <v>0</v>
      </c>
      <c r="N208" s="7">
        <v>0</v>
      </c>
      <c r="O208" s="13">
        <v>0</v>
      </c>
      <c r="Q208" s="13">
        <v>4238030608</v>
      </c>
    </row>
    <row r="209" spans="1:17" ht="21.75" customHeight="1">
      <c r="A209" s="41" t="s">
        <v>407</v>
      </c>
      <c r="B209" s="40"/>
      <c r="C209" s="13" t="s">
        <v>908</v>
      </c>
      <c r="D209" s="7">
        <v>0</v>
      </c>
      <c r="G209" s="13">
        <v>0</v>
      </c>
      <c r="H209" s="7">
        <v>0</v>
      </c>
      <c r="I209" s="13">
        <v>4000</v>
      </c>
      <c r="J209" s="7">
        <v>0</v>
      </c>
      <c r="K209" s="13">
        <v>0</v>
      </c>
      <c r="L209" s="7">
        <v>0</v>
      </c>
      <c r="M209" s="13">
        <v>0</v>
      </c>
      <c r="N209" s="7">
        <v>0</v>
      </c>
      <c r="O209" s="13">
        <v>0</v>
      </c>
      <c r="Q209" s="13">
        <v>5647892705</v>
      </c>
    </row>
    <row r="210" spans="1:17" ht="21.75" customHeight="1">
      <c r="A210" s="41" t="s">
        <v>416</v>
      </c>
      <c r="B210" s="40"/>
      <c r="C210" s="13" t="s">
        <v>912</v>
      </c>
      <c r="D210" s="7">
        <v>0</v>
      </c>
      <c r="G210" s="13">
        <v>0</v>
      </c>
      <c r="H210" s="7">
        <v>0</v>
      </c>
      <c r="I210" s="13">
        <v>4000</v>
      </c>
      <c r="J210" s="7">
        <v>0</v>
      </c>
      <c r="K210" s="13">
        <v>0</v>
      </c>
      <c r="L210" s="7">
        <v>0</v>
      </c>
      <c r="M210" s="13">
        <v>0</v>
      </c>
      <c r="N210" s="7">
        <v>0</v>
      </c>
      <c r="O210" s="13">
        <v>0</v>
      </c>
      <c r="Q210" s="13">
        <v>9631792789</v>
      </c>
    </row>
    <row r="211" spans="1:17" ht="21.75" customHeight="1">
      <c r="A211" s="41" t="s">
        <v>417</v>
      </c>
      <c r="B211" s="40"/>
      <c r="C211" s="13" t="s">
        <v>912</v>
      </c>
      <c r="D211" s="7">
        <v>0</v>
      </c>
      <c r="G211" s="13">
        <v>0</v>
      </c>
      <c r="H211" s="7">
        <v>0</v>
      </c>
      <c r="I211" s="13">
        <v>4500</v>
      </c>
      <c r="J211" s="7">
        <v>0</v>
      </c>
      <c r="K211" s="13">
        <v>0</v>
      </c>
      <c r="L211" s="7">
        <v>0</v>
      </c>
      <c r="M211" s="13">
        <v>0</v>
      </c>
      <c r="N211" s="7">
        <v>0</v>
      </c>
      <c r="O211" s="13">
        <v>0</v>
      </c>
      <c r="Q211" s="13">
        <v>1244437169</v>
      </c>
    </row>
    <row r="212" spans="1:17" ht="21.75" customHeight="1">
      <c r="A212" s="41" t="s">
        <v>418</v>
      </c>
      <c r="B212" s="40"/>
      <c r="C212" s="13" t="s">
        <v>912</v>
      </c>
      <c r="D212" s="7">
        <v>0</v>
      </c>
      <c r="G212" s="13">
        <v>0</v>
      </c>
      <c r="H212" s="7">
        <v>0</v>
      </c>
      <c r="I212" s="13">
        <v>5000</v>
      </c>
      <c r="J212" s="7">
        <v>0</v>
      </c>
      <c r="K212" s="13">
        <v>0</v>
      </c>
      <c r="L212" s="7">
        <v>0</v>
      </c>
      <c r="M212" s="13">
        <v>0</v>
      </c>
      <c r="N212" s="7">
        <v>0</v>
      </c>
      <c r="O212" s="13">
        <v>0</v>
      </c>
      <c r="Q212" s="13">
        <v>227537787</v>
      </c>
    </row>
    <row r="213" spans="1:17" ht="21.75" customHeight="1">
      <c r="A213" s="41" t="s">
        <v>465</v>
      </c>
      <c r="B213" s="40"/>
      <c r="C213" s="13">
        <v>14030410</v>
      </c>
      <c r="D213" s="7">
        <v>0</v>
      </c>
      <c r="G213" s="13">
        <v>0</v>
      </c>
      <c r="H213" s="7">
        <v>0</v>
      </c>
      <c r="I213" s="13">
        <v>1000</v>
      </c>
      <c r="J213" s="7">
        <v>0</v>
      </c>
      <c r="K213" s="13">
        <v>0</v>
      </c>
      <c r="L213" s="7">
        <v>0</v>
      </c>
      <c r="M213" s="13">
        <v>0</v>
      </c>
      <c r="N213" s="7">
        <v>0</v>
      </c>
      <c r="O213" s="13">
        <v>0</v>
      </c>
      <c r="Q213" s="13">
        <v>67752550</v>
      </c>
    </row>
    <row r="214" spans="1:17" ht="21.75" customHeight="1">
      <c r="A214" s="41" t="s">
        <v>466</v>
      </c>
      <c r="B214" s="40"/>
      <c r="C214" s="13">
        <v>14030508</v>
      </c>
      <c r="D214" s="7">
        <v>0</v>
      </c>
      <c r="G214" s="13">
        <v>0</v>
      </c>
      <c r="H214" s="7">
        <v>0</v>
      </c>
      <c r="I214" s="13">
        <v>650</v>
      </c>
      <c r="J214" s="7">
        <v>0</v>
      </c>
      <c r="K214" s="13">
        <v>0</v>
      </c>
      <c r="L214" s="7">
        <v>0</v>
      </c>
      <c r="M214" s="13">
        <v>0</v>
      </c>
      <c r="N214" s="7">
        <v>0</v>
      </c>
      <c r="O214" s="13">
        <v>0</v>
      </c>
      <c r="Q214" s="13">
        <v>500000</v>
      </c>
    </row>
    <row r="215" spans="1:17" ht="21.75" customHeight="1">
      <c r="A215" s="41" t="s">
        <v>468</v>
      </c>
      <c r="B215" s="40"/>
      <c r="C215" s="13">
        <v>14030605</v>
      </c>
      <c r="D215" s="7">
        <v>0</v>
      </c>
      <c r="G215" s="13">
        <v>0</v>
      </c>
      <c r="H215" s="7">
        <v>0</v>
      </c>
      <c r="I215" s="13">
        <v>650</v>
      </c>
      <c r="J215" s="7">
        <v>0</v>
      </c>
      <c r="K215" s="13">
        <v>0</v>
      </c>
      <c r="L215" s="7">
        <v>0</v>
      </c>
      <c r="M215" s="13">
        <v>0</v>
      </c>
      <c r="N215" s="7">
        <v>0</v>
      </c>
      <c r="O215" s="13">
        <v>0</v>
      </c>
      <c r="Q215" s="13">
        <v>30000</v>
      </c>
    </row>
    <row r="216" spans="1:17" ht="21.75" customHeight="1">
      <c r="A216" s="41" t="s">
        <v>467</v>
      </c>
      <c r="B216" s="40"/>
      <c r="C216" s="13">
        <v>14030508</v>
      </c>
      <c r="D216" s="7">
        <v>0</v>
      </c>
      <c r="G216" s="13">
        <v>0</v>
      </c>
      <c r="H216" s="7">
        <v>0</v>
      </c>
      <c r="I216" s="13">
        <v>700</v>
      </c>
      <c r="J216" s="7">
        <v>0</v>
      </c>
      <c r="K216" s="13">
        <v>0</v>
      </c>
      <c r="L216" s="7">
        <v>0</v>
      </c>
      <c r="M216" s="13">
        <v>0</v>
      </c>
      <c r="N216" s="7">
        <v>0</v>
      </c>
      <c r="O216" s="13">
        <v>0</v>
      </c>
      <c r="Q216" s="13">
        <v>92169000</v>
      </c>
    </row>
    <row r="217" spans="1:17" ht="21.75" customHeight="1">
      <c r="A217" s="41" t="s">
        <v>460</v>
      </c>
      <c r="B217" s="40"/>
      <c r="C217" s="13">
        <v>14030410</v>
      </c>
      <c r="D217" s="7">
        <v>0</v>
      </c>
      <c r="G217" s="13">
        <v>0</v>
      </c>
      <c r="H217" s="7">
        <v>0</v>
      </c>
      <c r="I217" s="13">
        <v>750</v>
      </c>
      <c r="J217" s="7">
        <v>0</v>
      </c>
      <c r="K217" s="13">
        <v>0</v>
      </c>
      <c r="L217" s="7">
        <v>0</v>
      </c>
      <c r="M217" s="13">
        <v>0</v>
      </c>
      <c r="N217" s="7">
        <v>0</v>
      </c>
      <c r="O217" s="13">
        <v>0</v>
      </c>
      <c r="Q217" s="13">
        <v>79661327</v>
      </c>
    </row>
    <row r="218" spans="1:17" ht="21.75" customHeight="1">
      <c r="A218" s="41" t="s">
        <v>461</v>
      </c>
      <c r="B218" s="40"/>
      <c r="C218" s="13">
        <v>14030410</v>
      </c>
      <c r="D218" s="7">
        <v>0</v>
      </c>
      <c r="G218" s="13">
        <v>0</v>
      </c>
      <c r="H218" s="7">
        <v>0</v>
      </c>
      <c r="I218" s="13">
        <v>800</v>
      </c>
      <c r="J218" s="7">
        <v>0</v>
      </c>
      <c r="K218" s="13">
        <v>0</v>
      </c>
      <c r="L218" s="7">
        <v>0</v>
      </c>
      <c r="M218" s="13">
        <v>0</v>
      </c>
      <c r="N218" s="7">
        <v>0</v>
      </c>
      <c r="O218" s="13">
        <v>0</v>
      </c>
      <c r="Q218" s="13">
        <v>17035613</v>
      </c>
    </row>
    <row r="219" spans="1:17" ht="21.75" customHeight="1">
      <c r="A219" s="41" t="s">
        <v>462</v>
      </c>
      <c r="B219" s="40"/>
      <c r="C219" s="13">
        <v>14030410</v>
      </c>
      <c r="D219" s="7">
        <v>0</v>
      </c>
      <c r="G219" s="13">
        <v>0</v>
      </c>
      <c r="H219" s="7">
        <v>0</v>
      </c>
      <c r="I219" s="13">
        <v>850</v>
      </c>
      <c r="J219" s="7">
        <v>0</v>
      </c>
      <c r="K219" s="13">
        <v>0</v>
      </c>
      <c r="L219" s="7">
        <v>0</v>
      </c>
      <c r="M219" s="13">
        <v>0</v>
      </c>
      <c r="N219" s="7">
        <v>0</v>
      </c>
      <c r="O219" s="13">
        <v>0</v>
      </c>
      <c r="Q219" s="13">
        <v>3599073</v>
      </c>
    </row>
    <row r="220" spans="1:17" ht="21.75" customHeight="1">
      <c r="A220" s="41" t="s">
        <v>463</v>
      </c>
      <c r="B220" s="40"/>
      <c r="C220" s="13">
        <v>14030410</v>
      </c>
      <c r="D220" s="7">
        <v>0</v>
      </c>
      <c r="G220" s="13">
        <v>0</v>
      </c>
      <c r="H220" s="7">
        <v>0</v>
      </c>
      <c r="I220" s="13">
        <v>900</v>
      </c>
      <c r="J220" s="7">
        <v>0</v>
      </c>
      <c r="K220" s="13">
        <v>0</v>
      </c>
      <c r="L220" s="7">
        <v>0</v>
      </c>
      <c r="M220" s="13">
        <v>0</v>
      </c>
      <c r="N220" s="7">
        <v>0</v>
      </c>
      <c r="O220" s="13">
        <v>0</v>
      </c>
      <c r="Q220" s="13">
        <v>20994593</v>
      </c>
    </row>
    <row r="221" spans="1:17" ht="21.75" customHeight="1">
      <c r="A221" s="41" t="s">
        <v>464</v>
      </c>
      <c r="B221" s="40"/>
      <c r="C221" s="13">
        <v>14030410</v>
      </c>
      <c r="D221" s="7">
        <v>0</v>
      </c>
      <c r="G221" s="13">
        <v>0</v>
      </c>
      <c r="H221" s="7">
        <v>0</v>
      </c>
      <c r="I221" s="13">
        <v>950</v>
      </c>
      <c r="J221" s="7">
        <v>0</v>
      </c>
      <c r="K221" s="13">
        <v>0</v>
      </c>
      <c r="L221" s="7">
        <v>0</v>
      </c>
      <c r="M221" s="13">
        <v>0</v>
      </c>
      <c r="N221" s="7">
        <v>0</v>
      </c>
      <c r="O221" s="13">
        <v>0</v>
      </c>
      <c r="Q221" s="13">
        <v>639836</v>
      </c>
    </row>
    <row r="222" spans="1:17" ht="21.75" customHeight="1">
      <c r="A222" s="41" t="s">
        <v>481</v>
      </c>
      <c r="B222" s="40"/>
      <c r="C222" s="13" t="s">
        <v>900</v>
      </c>
      <c r="D222" s="7">
        <v>0</v>
      </c>
      <c r="G222" s="13">
        <v>0</v>
      </c>
      <c r="H222" s="7">
        <v>0</v>
      </c>
      <c r="I222" s="13">
        <v>1000</v>
      </c>
      <c r="J222" s="7">
        <v>0</v>
      </c>
      <c r="K222" s="13">
        <v>0</v>
      </c>
      <c r="L222" s="7">
        <v>0</v>
      </c>
      <c r="M222" s="13">
        <v>0</v>
      </c>
      <c r="N222" s="7">
        <v>0</v>
      </c>
      <c r="O222" s="13">
        <v>0</v>
      </c>
      <c r="Q222" s="13">
        <v>201088312</v>
      </c>
    </row>
    <row r="223" spans="1:17" ht="21.75" customHeight="1">
      <c r="A223" s="41" t="s">
        <v>490</v>
      </c>
      <c r="B223" s="40"/>
      <c r="C223" s="13" t="s">
        <v>898</v>
      </c>
      <c r="D223" s="7">
        <v>0</v>
      </c>
      <c r="G223" s="13">
        <v>0</v>
      </c>
      <c r="H223" s="7">
        <v>0</v>
      </c>
      <c r="I223" s="13">
        <v>200</v>
      </c>
      <c r="J223" s="7">
        <v>0</v>
      </c>
      <c r="K223" s="13">
        <v>0</v>
      </c>
      <c r="L223" s="7">
        <v>0</v>
      </c>
      <c r="M223" s="13">
        <v>0</v>
      </c>
      <c r="N223" s="7">
        <v>0</v>
      </c>
      <c r="O223" s="13">
        <v>0</v>
      </c>
      <c r="Q223" s="13">
        <v>13940485</v>
      </c>
    </row>
    <row r="224" spans="1:17" ht="21.75" customHeight="1">
      <c r="A224" s="41" t="s">
        <v>473</v>
      </c>
      <c r="B224" s="40"/>
      <c r="C224" s="13" t="s">
        <v>900</v>
      </c>
      <c r="D224" s="7">
        <v>0</v>
      </c>
      <c r="G224" s="13">
        <v>0</v>
      </c>
      <c r="H224" s="7">
        <v>0</v>
      </c>
      <c r="I224" s="13">
        <v>200</v>
      </c>
      <c r="J224" s="7">
        <v>0</v>
      </c>
      <c r="K224" s="13">
        <v>0</v>
      </c>
      <c r="L224" s="7">
        <v>0</v>
      </c>
      <c r="M224" s="13">
        <v>0</v>
      </c>
      <c r="N224" s="7">
        <v>0</v>
      </c>
      <c r="O224" s="13">
        <v>0</v>
      </c>
      <c r="Q224" s="13">
        <v>1338602780</v>
      </c>
    </row>
    <row r="225" spans="1:17" ht="21.75" customHeight="1">
      <c r="A225" s="41" t="s">
        <v>491</v>
      </c>
      <c r="B225" s="40"/>
      <c r="C225" s="13" t="s">
        <v>898</v>
      </c>
      <c r="D225" s="7">
        <v>0</v>
      </c>
      <c r="G225" s="13">
        <v>0</v>
      </c>
      <c r="H225" s="7">
        <v>0</v>
      </c>
      <c r="I225" s="13">
        <v>300</v>
      </c>
      <c r="J225" s="7">
        <v>0</v>
      </c>
      <c r="K225" s="13">
        <v>0</v>
      </c>
      <c r="L225" s="7">
        <v>0</v>
      </c>
      <c r="M225" s="13">
        <v>0</v>
      </c>
      <c r="N225" s="7">
        <v>0</v>
      </c>
      <c r="O225" s="13">
        <v>0</v>
      </c>
      <c r="Q225" s="13">
        <v>70825</v>
      </c>
    </row>
    <row r="226" spans="1:17" ht="21.75" customHeight="1">
      <c r="A226" s="41" t="s">
        <v>494</v>
      </c>
      <c r="B226" s="40"/>
      <c r="C226" s="13" t="s">
        <v>913</v>
      </c>
      <c r="D226" s="7">
        <v>0</v>
      </c>
      <c r="G226" s="13">
        <v>0</v>
      </c>
      <c r="H226" s="7">
        <v>0</v>
      </c>
      <c r="I226" s="13">
        <v>300</v>
      </c>
      <c r="J226" s="7">
        <v>0</v>
      </c>
      <c r="K226" s="13">
        <v>0</v>
      </c>
      <c r="L226" s="7">
        <v>0</v>
      </c>
      <c r="M226" s="13">
        <v>0</v>
      </c>
      <c r="N226" s="7">
        <v>0</v>
      </c>
      <c r="O226" s="13">
        <v>0</v>
      </c>
      <c r="Q226" s="13">
        <v>-20891247</v>
      </c>
    </row>
    <row r="227" spans="1:17" ht="21.75" customHeight="1">
      <c r="A227" s="41" t="s">
        <v>474</v>
      </c>
      <c r="B227" s="40"/>
      <c r="C227" s="13" t="s">
        <v>900</v>
      </c>
      <c r="D227" s="7">
        <v>0</v>
      </c>
      <c r="G227" s="13">
        <v>0</v>
      </c>
      <c r="H227" s="7">
        <v>0</v>
      </c>
      <c r="I227" s="13">
        <v>300</v>
      </c>
      <c r="J227" s="7">
        <v>0</v>
      </c>
      <c r="K227" s="13">
        <v>0</v>
      </c>
      <c r="L227" s="7">
        <v>0</v>
      </c>
      <c r="M227" s="13">
        <v>0</v>
      </c>
      <c r="N227" s="7">
        <v>0</v>
      </c>
      <c r="O227" s="13">
        <v>0</v>
      </c>
      <c r="Q227" s="13">
        <v>31438011</v>
      </c>
    </row>
    <row r="228" spans="1:17" ht="21.75" customHeight="1">
      <c r="A228" s="41" t="s">
        <v>482</v>
      </c>
      <c r="B228" s="40"/>
      <c r="C228" s="13" t="s">
        <v>301</v>
      </c>
      <c r="D228" s="7">
        <v>0</v>
      </c>
      <c r="G228" s="13">
        <v>0</v>
      </c>
      <c r="H228" s="7">
        <v>0</v>
      </c>
      <c r="I228" s="13">
        <v>300</v>
      </c>
      <c r="J228" s="7">
        <v>0</v>
      </c>
      <c r="K228" s="13">
        <v>0</v>
      </c>
      <c r="L228" s="7">
        <v>0</v>
      </c>
      <c r="M228" s="13">
        <v>0</v>
      </c>
      <c r="N228" s="7">
        <v>0</v>
      </c>
      <c r="O228" s="13">
        <v>0</v>
      </c>
      <c r="Q228" s="13">
        <v>185573312</v>
      </c>
    </row>
    <row r="229" spans="1:17" ht="21.75" customHeight="1">
      <c r="A229" s="41" t="s">
        <v>486</v>
      </c>
      <c r="B229" s="40"/>
      <c r="C229" s="13" t="s">
        <v>297</v>
      </c>
      <c r="D229" s="7">
        <v>0</v>
      </c>
      <c r="G229" s="13">
        <v>0</v>
      </c>
      <c r="H229" s="7">
        <v>0</v>
      </c>
      <c r="I229" s="13">
        <v>345</v>
      </c>
      <c r="J229" s="7">
        <v>0</v>
      </c>
      <c r="K229" s="13">
        <v>0</v>
      </c>
      <c r="L229" s="7">
        <v>0</v>
      </c>
      <c r="M229" s="13">
        <v>0</v>
      </c>
      <c r="N229" s="7">
        <v>0</v>
      </c>
      <c r="O229" s="13">
        <v>0</v>
      </c>
      <c r="Q229" s="13">
        <v>120578179</v>
      </c>
    </row>
    <row r="230" spans="1:17" ht="21.75" customHeight="1">
      <c r="A230" s="41" t="s">
        <v>492</v>
      </c>
      <c r="B230" s="40"/>
      <c r="C230" s="13" t="s">
        <v>898</v>
      </c>
      <c r="D230" s="7">
        <v>0</v>
      </c>
      <c r="G230" s="13">
        <v>0</v>
      </c>
      <c r="H230" s="7">
        <v>0</v>
      </c>
      <c r="I230" s="13">
        <v>400</v>
      </c>
      <c r="J230" s="7">
        <v>0</v>
      </c>
      <c r="K230" s="13">
        <v>0</v>
      </c>
      <c r="L230" s="7">
        <v>0</v>
      </c>
      <c r="M230" s="13">
        <v>0</v>
      </c>
      <c r="N230" s="7">
        <v>0</v>
      </c>
      <c r="O230" s="13">
        <v>0</v>
      </c>
      <c r="Q230" s="13">
        <v>862426826</v>
      </c>
    </row>
    <row r="231" spans="1:17" ht="21.75" customHeight="1">
      <c r="A231" s="41" t="s">
        <v>495</v>
      </c>
      <c r="B231" s="40"/>
      <c r="C231" s="13" t="s">
        <v>913</v>
      </c>
      <c r="D231" s="7">
        <v>0</v>
      </c>
      <c r="G231" s="13">
        <v>0</v>
      </c>
      <c r="H231" s="7">
        <v>0</v>
      </c>
      <c r="I231" s="13">
        <v>400</v>
      </c>
      <c r="J231" s="7">
        <v>0</v>
      </c>
      <c r="K231" s="13">
        <v>0</v>
      </c>
      <c r="L231" s="7">
        <v>0</v>
      </c>
      <c r="M231" s="13">
        <v>0</v>
      </c>
      <c r="N231" s="7">
        <v>0</v>
      </c>
      <c r="O231" s="13">
        <v>0</v>
      </c>
      <c r="Q231" s="13">
        <v>669247914</v>
      </c>
    </row>
    <row r="232" spans="1:17" ht="21.75" customHeight="1">
      <c r="A232" s="41" t="s">
        <v>496</v>
      </c>
      <c r="B232" s="40"/>
      <c r="C232" s="13" t="s">
        <v>894</v>
      </c>
      <c r="D232" s="7">
        <v>0</v>
      </c>
      <c r="G232" s="13">
        <v>0</v>
      </c>
      <c r="H232" s="7">
        <v>0</v>
      </c>
      <c r="I232" s="13">
        <v>400</v>
      </c>
      <c r="J232" s="7">
        <v>0</v>
      </c>
      <c r="K232" s="13">
        <v>0</v>
      </c>
      <c r="L232" s="7">
        <v>0</v>
      </c>
      <c r="M232" s="13">
        <v>0</v>
      </c>
      <c r="N232" s="7">
        <v>0</v>
      </c>
      <c r="O232" s="13">
        <v>0</v>
      </c>
      <c r="Q232" s="13">
        <v>-3376386333</v>
      </c>
    </row>
    <row r="233" spans="1:17" ht="21.75" customHeight="1">
      <c r="A233" s="41" t="s">
        <v>475</v>
      </c>
      <c r="B233" s="40"/>
      <c r="C233" s="13" t="s">
        <v>900</v>
      </c>
      <c r="D233" s="7">
        <v>0</v>
      </c>
      <c r="G233" s="13">
        <v>0</v>
      </c>
      <c r="H233" s="7">
        <v>0</v>
      </c>
      <c r="I233" s="13">
        <v>400</v>
      </c>
      <c r="J233" s="7">
        <v>0</v>
      </c>
      <c r="K233" s="13">
        <v>0</v>
      </c>
      <c r="L233" s="7">
        <v>0</v>
      </c>
      <c r="M233" s="13">
        <v>0</v>
      </c>
      <c r="N233" s="7">
        <v>0</v>
      </c>
      <c r="O233" s="13">
        <v>0</v>
      </c>
      <c r="Q233" s="13">
        <v>1897622254</v>
      </c>
    </row>
    <row r="234" spans="1:17" ht="21.75" customHeight="1">
      <c r="A234" s="41" t="s">
        <v>483</v>
      </c>
      <c r="B234" s="40"/>
      <c r="C234" s="13" t="s">
        <v>301</v>
      </c>
      <c r="D234" s="7">
        <v>0</v>
      </c>
      <c r="G234" s="13">
        <v>0</v>
      </c>
      <c r="H234" s="7">
        <v>0</v>
      </c>
      <c r="I234" s="13">
        <v>400</v>
      </c>
      <c r="J234" s="7">
        <v>0</v>
      </c>
      <c r="K234" s="13">
        <v>0</v>
      </c>
      <c r="L234" s="7">
        <v>0</v>
      </c>
      <c r="M234" s="13">
        <v>0</v>
      </c>
      <c r="N234" s="7">
        <v>0</v>
      </c>
      <c r="O234" s="13">
        <v>0</v>
      </c>
      <c r="Q234" s="13">
        <v>220204550</v>
      </c>
    </row>
    <row r="235" spans="1:17" ht="21.75" customHeight="1">
      <c r="A235" s="41" t="s">
        <v>469</v>
      </c>
      <c r="B235" s="40"/>
      <c r="C235" s="13" t="s">
        <v>914</v>
      </c>
      <c r="D235" s="7">
        <v>0</v>
      </c>
      <c r="G235" s="13">
        <v>0</v>
      </c>
      <c r="H235" s="7">
        <v>0</v>
      </c>
      <c r="I235" s="13">
        <v>400</v>
      </c>
      <c r="J235" s="7">
        <v>0</v>
      </c>
      <c r="K235" s="13">
        <v>0</v>
      </c>
      <c r="L235" s="7">
        <v>0</v>
      </c>
      <c r="M235" s="13">
        <v>0</v>
      </c>
      <c r="N235" s="7">
        <v>0</v>
      </c>
      <c r="O235" s="13">
        <v>0</v>
      </c>
      <c r="Q235" s="13">
        <v>121312394</v>
      </c>
    </row>
    <row r="236" spans="1:17" ht="21.75" customHeight="1">
      <c r="A236" s="41" t="s">
        <v>487</v>
      </c>
      <c r="B236" s="40"/>
      <c r="C236" s="13" t="s">
        <v>297</v>
      </c>
      <c r="D236" s="7">
        <v>0</v>
      </c>
      <c r="G236" s="13">
        <v>0</v>
      </c>
      <c r="H236" s="7">
        <v>0</v>
      </c>
      <c r="I236" s="13">
        <v>424</v>
      </c>
      <c r="J236" s="7">
        <v>0</v>
      </c>
      <c r="K236" s="13">
        <v>0</v>
      </c>
      <c r="L236" s="7">
        <v>0</v>
      </c>
      <c r="M236" s="13">
        <v>0</v>
      </c>
      <c r="N236" s="7">
        <v>0</v>
      </c>
      <c r="O236" s="13">
        <v>0</v>
      </c>
      <c r="Q236" s="13">
        <v>1818800</v>
      </c>
    </row>
    <row r="237" spans="1:17" ht="21.75" customHeight="1">
      <c r="A237" s="41" t="s">
        <v>488</v>
      </c>
      <c r="B237" s="40"/>
      <c r="C237" s="13" t="s">
        <v>297</v>
      </c>
      <c r="D237" s="7">
        <v>0</v>
      </c>
      <c r="G237" s="13">
        <v>0</v>
      </c>
      <c r="H237" s="7">
        <v>0</v>
      </c>
      <c r="I237" s="13">
        <v>477</v>
      </c>
      <c r="J237" s="7">
        <v>0</v>
      </c>
      <c r="K237" s="13">
        <v>0</v>
      </c>
      <c r="L237" s="7">
        <v>0</v>
      </c>
      <c r="M237" s="13">
        <v>0</v>
      </c>
      <c r="N237" s="7">
        <v>0</v>
      </c>
      <c r="O237" s="13">
        <v>0</v>
      </c>
      <c r="Q237" s="13">
        <v>208473878</v>
      </c>
    </row>
    <row r="238" spans="1:17" ht="21.75" customHeight="1">
      <c r="A238" s="41" t="s">
        <v>493</v>
      </c>
      <c r="B238" s="40"/>
      <c r="C238" s="13" t="s">
        <v>898</v>
      </c>
      <c r="D238" s="7">
        <v>0</v>
      </c>
      <c r="G238" s="13">
        <v>0</v>
      </c>
      <c r="H238" s="7">
        <v>0</v>
      </c>
      <c r="I238" s="13">
        <v>500</v>
      </c>
      <c r="J238" s="7">
        <v>0</v>
      </c>
      <c r="K238" s="13">
        <v>0</v>
      </c>
      <c r="L238" s="7">
        <v>0</v>
      </c>
      <c r="M238" s="13">
        <v>0</v>
      </c>
      <c r="N238" s="7">
        <v>0</v>
      </c>
      <c r="O238" s="13">
        <v>0</v>
      </c>
      <c r="Q238" s="13">
        <v>64655486</v>
      </c>
    </row>
    <row r="239" spans="1:17" ht="21.75" customHeight="1">
      <c r="A239" s="41" t="s">
        <v>497</v>
      </c>
      <c r="B239" s="40"/>
      <c r="C239" s="13" t="s">
        <v>894</v>
      </c>
      <c r="D239" s="7">
        <v>0</v>
      </c>
      <c r="G239" s="13">
        <v>0</v>
      </c>
      <c r="H239" s="7">
        <v>0</v>
      </c>
      <c r="I239" s="13">
        <v>500</v>
      </c>
      <c r="J239" s="7">
        <v>0</v>
      </c>
      <c r="K239" s="13">
        <v>0</v>
      </c>
      <c r="L239" s="7">
        <v>0</v>
      </c>
      <c r="M239" s="13">
        <v>0</v>
      </c>
      <c r="N239" s="7">
        <v>0</v>
      </c>
      <c r="O239" s="13">
        <v>0</v>
      </c>
      <c r="Q239" s="13">
        <v>28947223</v>
      </c>
    </row>
    <row r="240" spans="1:17" ht="21.75" customHeight="1">
      <c r="A240" s="41" t="s">
        <v>472</v>
      </c>
      <c r="B240" s="40"/>
      <c r="C240" s="13" t="s">
        <v>899</v>
      </c>
      <c r="D240" s="7">
        <v>0</v>
      </c>
      <c r="G240" s="13">
        <v>0</v>
      </c>
      <c r="H240" s="7">
        <v>0</v>
      </c>
      <c r="I240" s="13">
        <v>500</v>
      </c>
      <c r="J240" s="7">
        <v>0</v>
      </c>
      <c r="K240" s="13">
        <v>0</v>
      </c>
      <c r="L240" s="7">
        <v>0</v>
      </c>
      <c r="M240" s="13">
        <v>0</v>
      </c>
      <c r="N240" s="7">
        <v>0</v>
      </c>
      <c r="O240" s="13">
        <v>0</v>
      </c>
      <c r="Q240" s="13">
        <v>48541550</v>
      </c>
    </row>
    <row r="241" spans="1:17" ht="21.75" customHeight="1">
      <c r="A241" s="41" t="s">
        <v>476</v>
      </c>
      <c r="B241" s="40"/>
      <c r="C241" s="13" t="s">
        <v>900</v>
      </c>
      <c r="D241" s="7">
        <v>0</v>
      </c>
      <c r="G241" s="13">
        <v>0</v>
      </c>
      <c r="H241" s="7">
        <v>0</v>
      </c>
      <c r="I241" s="13">
        <v>500</v>
      </c>
      <c r="J241" s="7">
        <v>0</v>
      </c>
      <c r="K241" s="13">
        <v>0</v>
      </c>
      <c r="L241" s="7">
        <v>0</v>
      </c>
      <c r="M241" s="13">
        <v>0</v>
      </c>
      <c r="N241" s="7">
        <v>0</v>
      </c>
      <c r="O241" s="13">
        <v>0</v>
      </c>
      <c r="Q241" s="13">
        <v>17461011038</v>
      </c>
    </row>
    <row r="242" spans="1:17" ht="21.75" customHeight="1">
      <c r="A242" s="41" t="s">
        <v>484</v>
      </c>
      <c r="B242" s="40"/>
      <c r="C242" s="13" t="s">
        <v>301</v>
      </c>
      <c r="D242" s="7">
        <v>0</v>
      </c>
      <c r="G242" s="13">
        <v>0</v>
      </c>
      <c r="H242" s="7">
        <v>0</v>
      </c>
      <c r="I242" s="13">
        <v>500</v>
      </c>
      <c r="J242" s="7">
        <v>0</v>
      </c>
      <c r="K242" s="13">
        <v>0</v>
      </c>
      <c r="L242" s="7">
        <v>0</v>
      </c>
      <c r="M242" s="13">
        <v>0</v>
      </c>
      <c r="N242" s="7">
        <v>0</v>
      </c>
      <c r="O242" s="13">
        <v>0</v>
      </c>
      <c r="Q242" s="13">
        <v>4674130766</v>
      </c>
    </row>
    <row r="243" spans="1:17" ht="21.75" customHeight="1">
      <c r="A243" s="41" t="s">
        <v>470</v>
      </c>
      <c r="B243" s="40"/>
      <c r="C243" s="13" t="s">
        <v>914</v>
      </c>
      <c r="D243" s="7">
        <v>0</v>
      </c>
      <c r="G243" s="13">
        <v>0</v>
      </c>
      <c r="H243" s="7">
        <v>0</v>
      </c>
      <c r="I243" s="13">
        <v>500</v>
      </c>
      <c r="J243" s="7">
        <v>0</v>
      </c>
      <c r="K243" s="13">
        <v>0</v>
      </c>
      <c r="L243" s="7">
        <v>0</v>
      </c>
      <c r="M243" s="13">
        <v>0</v>
      </c>
      <c r="N243" s="7">
        <v>0</v>
      </c>
      <c r="O243" s="13">
        <v>0</v>
      </c>
      <c r="Q243" s="13">
        <v>6957747052</v>
      </c>
    </row>
    <row r="244" spans="1:17" ht="21.75" customHeight="1">
      <c r="A244" s="41" t="s">
        <v>489</v>
      </c>
      <c r="B244" s="40"/>
      <c r="C244" s="13" t="s">
        <v>297</v>
      </c>
      <c r="D244" s="7">
        <v>0</v>
      </c>
      <c r="G244" s="13">
        <v>0</v>
      </c>
      <c r="H244" s="7">
        <v>0</v>
      </c>
      <c r="I244" s="13">
        <v>530</v>
      </c>
      <c r="J244" s="7">
        <v>0</v>
      </c>
      <c r="K244" s="13">
        <v>0</v>
      </c>
      <c r="L244" s="7">
        <v>0</v>
      </c>
      <c r="M244" s="13">
        <v>0</v>
      </c>
      <c r="N244" s="7">
        <v>0</v>
      </c>
      <c r="O244" s="13">
        <v>0</v>
      </c>
      <c r="Q244" s="13">
        <v>54811108</v>
      </c>
    </row>
    <row r="245" spans="1:17" ht="21.75" customHeight="1">
      <c r="A245" s="41" t="s">
        <v>477</v>
      </c>
      <c r="B245" s="40"/>
      <c r="C245" s="13" t="s">
        <v>900</v>
      </c>
      <c r="D245" s="7">
        <v>0</v>
      </c>
      <c r="G245" s="13">
        <v>0</v>
      </c>
      <c r="H245" s="7">
        <v>0</v>
      </c>
      <c r="I245" s="13">
        <v>600</v>
      </c>
      <c r="J245" s="7">
        <v>0</v>
      </c>
      <c r="K245" s="13">
        <v>0</v>
      </c>
      <c r="L245" s="7">
        <v>0</v>
      </c>
      <c r="M245" s="13">
        <v>0</v>
      </c>
      <c r="N245" s="7">
        <v>0</v>
      </c>
      <c r="O245" s="13">
        <v>0</v>
      </c>
      <c r="Q245" s="13">
        <v>7388136732</v>
      </c>
    </row>
    <row r="246" spans="1:17" ht="21.75" customHeight="1">
      <c r="A246" s="41" t="s">
        <v>485</v>
      </c>
      <c r="B246" s="40"/>
      <c r="C246" s="13" t="s">
        <v>301</v>
      </c>
      <c r="D246" s="7">
        <v>0</v>
      </c>
      <c r="G246" s="13">
        <v>0</v>
      </c>
      <c r="H246" s="7">
        <v>0</v>
      </c>
      <c r="I246" s="13">
        <v>600</v>
      </c>
      <c r="J246" s="7">
        <v>0</v>
      </c>
      <c r="K246" s="13">
        <v>0</v>
      </c>
      <c r="L246" s="7">
        <v>0</v>
      </c>
      <c r="M246" s="13">
        <v>0</v>
      </c>
      <c r="N246" s="7">
        <v>0</v>
      </c>
      <c r="O246" s="13">
        <v>0</v>
      </c>
      <c r="Q246" s="13">
        <v>57415766</v>
      </c>
    </row>
    <row r="247" spans="1:17" ht="21.75" customHeight="1">
      <c r="A247" s="41" t="s">
        <v>471</v>
      </c>
      <c r="B247" s="40"/>
      <c r="C247" s="13" t="s">
        <v>914</v>
      </c>
      <c r="D247" s="7">
        <v>0</v>
      </c>
      <c r="G247" s="13">
        <v>0</v>
      </c>
      <c r="H247" s="7">
        <v>0</v>
      </c>
      <c r="I247" s="13">
        <v>600</v>
      </c>
      <c r="J247" s="7">
        <v>0</v>
      </c>
      <c r="K247" s="13">
        <v>0</v>
      </c>
      <c r="L247" s="7">
        <v>0</v>
      </c>
      <c r="M247" s="13">
        <v>0</v>
      </c>
      <c r="N247" s="7">
        <v>0</v>
      </c>
      <c r="O247" s="13">
        <v>0</v>
      </c>
      <c r="Q247" s="13">
        <v>158366967</v>
      </c>
    </row>
    <row r="248" spans="1:17" ht="21.75" customHeight="1">
      <c r="A248" s="41" t="s">
        <v>478</v>
      </c>
      <c r="B248" s="40"/>
      <c r="C248" s="13" t="s">
        <v>900</v>
      </c>
      <c r="D248" s="7">
        <v>0</v>
      </c>
      <c r="G248" s="13">
        <v>0</v>
      </c>
      <c r="H248" s="7">
        <v>0</v>
      </c>
      <c r="I248" s="13">
        <v>700</v>
      </c>
      <c r="J248" s="7">
        <v>0</v>
      </c>
      <c r="K248" s="13">
        <v>0</v>
      </c>
      <c r="L248" s="7">
        <v>0</v>
      </c>
      <c r="M248" s="13">
        <v>0</v>
      </c>
      <c r="N248" s="7">
        <v>0</v>
      </c>
      <c r="O248" s="13">
        <v>0</v>
      </c>
      <c r="Q248" s="13">
        <v>973307676</v>
      </c>
    </row>
    <row r="249" spans="1:17" ht="21.75" customHeight="1">
      <c r="A249" s="41" t="s">
        <v>479</v>
      </c>
      <c r="B249" s="40"/>
      <c r="C249" s="13" t="s">
        <v>900</v>
      </c>
      <c r="D249" s="7">
        <v>0</v>
      </c>
      <c r="G249" s="13">
        <v>0</v>
      </c>
      <c r="H249" s="7">
        <v>0</v>
      </c>
      <c r="I249" s="13">
        <v>800</v>
      </c>
      <c r="J249" s="7">
        <v>0</v>
      </c>
      <c r="K249" s="13">
        <v>0</v>
      </c>
      <c r="L249" s="7">
        <v>0</v>
      </c>
      <c r="M249" s="13">
        <v>0</v>
      </c>
      <c r="N249" s="7">
        <v>0</v>
      </c>
      <c r="O249" s="13">
        <v>0</v>
      </c>
      <c r="Q249" s="13">
        <v>8233773</v>
      </c>
    </row>
    <row r="250" spans="1:17" ht="21.75" customHeight="1">
      <c r="A250" s="41" t="s">
        <v>480</v>
      </c>
      <c r="B250" s="40"/>
      <c r="C250" s="13" t="s">
        <v>900</v>
      </c>
      <c r="D250" s="7">
        <v>0</v>
      </c>
      <c r="G250" s="13">
        <v>0</v>
      </c>
      <c r="H250" s="7">
        <v>0</v>
      </c>
      <c r="I250" s="13">
        <v>900</v>
      </c>
      <c r="J250" s="7">
        <v>0</v>
      </c>
      <c r="K250" s="13">
        <v>0</v>
      </c>
      <c r="L250" s="7">
        <v>0</v>
      </c>
      <c r="M250" s="13">
        <v>0</v>
      </c>
      <c r="N250" s="7">
        <v>0</v>
      </c>
      <c r="O250" s="13">
        <v>0</v>
      </c>
      <c r="Q250" s="13">
        <v>536322189</v>
      </c>
    </row>
    <row r="251" spans="1:17" ht="21.75" customHeight="1">
      <c r="A251" s="41" t="s">
        <v>824</v>
      </c>
      <c r="B251" s="40"/>
      <c r="C251" s="13">
        <v>14031030</v>
      </c>
      <c r="D251" s="7">
        <v>0</v>
      </c>
      <c r="G251" s="13">
        <v>0</v>
      </c>
      <c r="H251" s="7">
        <v>0</v>
      </c>
      <c r="I251" s="13">
        <v>10000</v>
      </c>
      <c r="J251" s="7">
        <v>0</v>
      </c>
      <c r="K251" s="13">
        <v>0</v>
      </c>
      <c r="L251" s="7">
        <v>0</v>
      </c>
      <c r="M251" s="13">
        <v>0</v>
      </c>
      <c r="N251" s="7">
        <v>0</v>
      </c>
      <c r="O251" s="13">
        <v>0</v>
      </c>
      <c r="Q251" s="13">
        <v>937917433</v>
      </c>
    </row>
    <row r="252" spans="1:17" ht="21.75" customHeight="1">
      <c r="A252" s="41" t="s">
        <v>831</v>
      </c>
      <c r="B252" s="40"/>
      <c r="C252" s="13">
        <v>14031030</v>
      </c>
      <c r="D252" s="7">
        <v>0</v>
      </c>
      <c r="G252" s="13">
        <v>0</v>
      </c>
      <c r="H252" s="7">
        <v>0</v>
      </c>
      <c r="I252" s="13">
        <v>11000</v>
      </c>
      <c r="J252" s="7">
        <v>0</v>
      </c>
      <c r="K252" s="13">
        <v>0</v>
      </c>
      <c r="L252" s="7">
        <v>0</v>
      </c>
      <c r="M252" s="13">
        <v>0</v>
      </c>
      <c r="N252" s="7">
        <v>0</v>
      </c>
      <c r="O252" s="13">
        <v>0</v>
      </c>
      <c r="Q252" s="13">
        <v>4828506376</v>
      </c>
    </row>
    <row r="253" spans="1:17" ht="21.75" customHeight="1">
      <c r="A253" s="41" t="s">
        <v>827</v>
      </c>
      <c r="B253" s="40"/>
      <c r="C253" s="13">
        <v>14031030</v>
      </c>
      <c r="D253" s="7">
        <v>0</v>
      </c>
      <c r="G253" s="13">
        <v>0</v>
      </c>
      <c r="H253" s="7">
        <v>0</v>
      </c>
      <c r="I253" s="13">
        <v>9000</v>
      </c>
      <c r="J253" s="7">
        <v>0</v>
      </c>
      <c r="K253" s="13">
        <v>0</v>
      </c>
      <c r="L253" s="7">
        <v>0</v>
      </c>
      <c r="M253" s="13">
        <v>0</v>
      </c>
      <c r="N253" s="7">
        <v>0</v>
      </c>
      <c r="O253" s="13">
        <v>0</v>
      </c>
      <c r="Q253" s="13">
        <v>3614561910</v>
      </c>
    </row>
    <row r="254" spans="1:17" ht="21.75" customHeight="1">
      <c r="A254" s="41" t="s">
        <v>830</v>
      </c>
      <c r="B254" s="40"/>
      <c r="C254" s="13">
        <v>14031030</v>
      </c>
      <c r="D254" s="7">
        <v>0</v>
      </c>
      <c r="G254" s="13">
        <v>0</v>
      </c>
      <c r="H254" s="7">
        <v>0</v>
      </c>
      <c r="I254" s="13">
        <v>9500</v>
      </c>
      <c r="J254" s="7">
        <v>0</v>
      </c>
      <c r="K254" s="13">
        <v>0</v>
      </c>
      <c r="L254" s="7">
        <v>0</v>
      </c>
      <c r="M254" s="13">
        <v>0</v>
      </c>
      <c r="N254" s="7">
        <v>0</v>
      </c>
      <c r="O254" s="13">
        <v>0</v>
      </c>
      <c r="Q254" s="13">
        <v>3949101531</v>
      </c>
    </row>
    <row r="255" spans="1:17" ht="21.75" customHeight="1">
      <c r="A255" s="41" t="s">
        <v>803</v>
      </c>
      <c r="B255" s="40"/>
      <c r="C255" s="13" t="s">
        <v>903</v>
      </c>
      <c r="D255" s="7">
        <v>0</v>
      </c>
      <c r="G255" s="13">
        <v>0</v>
      </c>
      <c r="H255" s="7">
        <v>0</v>
      </c>
      <c r="I255" s="13">
        <v>140000</v>
      </c>
      <c r="J255" s="7">
        <v>0</v>
      </c>
      <c r="K255" s="13">
        <v>0</v>
      </c>
      <c r="L255" s="7">
        <v>0</v>
      </c>
      <c r="M255" s="13">
        <v>0</v>
      </c>
      <c r="N255" s="7">
        <v>0</v>
      </c>
      <c r="O255" s="13">
        <v>0</v>
      </c>
      <c r="Q255" s="13">
        <v>-52702045</v>
      </c>
    </row>
    <row r="256" spans="1:17" ht="21.75" customHeight="1">
      <c r="A256" s="41" t="s">
        <v>340</v>
      </c>
      <c r="B256" s="40"/>
      <c r="C256" s="13" t="s">
        <v>902</v>
      </c>
      <c r="D256" s="7">
        <v>0</v>
      </c>
      <c r="G256" s="13">
        <v>0</v>
      </c>
      <c r="H256" s="7">
        <v>0</v>
      </c>
      <c r="I256" s="13">
        <v>12000</v>
      </c>
      <c r="J256" s="7">
        <v>0</v>
      </c>
      <c r="K256" s="13">
        <v>0</v>
      </c>
      <c r="L256" s="7">
        <v>0</v>
      </c>
      <c r="M256" s="13">
        <v>0</v>
      </c>
      <c r="N256" s="7">
        <v>0</v>
      </c>
      <c r="O256" s="13">
        <v>0</v>
      </c>
      <c r="Q256" s="13">
        <v>2011763246</v>
      </c>
    </row>
    <row r="257" spans="1:17" ht="21.75" customHeight="1">
      <c r="A257" s="41" t="s">
        <v>618</v>
      </c>
      <c r="B257" s="40"/>
      <c r="C257" s="13" t="s">
        <v>896</v>
      </c>
      <c r="D257" s="7">
        <v>0</v>
      </c>
      <c r="G257" s="13">
        <v>0</v>
      </c>
      <c r="H257" s="7">
        <v>0</v>
      </c>
      <c r="I257" s="13">
        <v>3500</v>
      </c>
      <c r="J257" s="7">
        <v>0</v>
      </c>
      <c r="K257" s="13">
        <v>0</v>
      </c>
      <c r="L257" s="7">
        <v>0</v>
      </c>
      <c r="M257" s="13">
        <v>0</v>
      </c>
      <c r="N257" s="7">
        <v>0</v>
      </c>
      <c r="O257" s="13">
        <v>0</v>
      </c>
      <c r="Q257" s="13">
        <v>-6274985776</v>
      </c>
    </row>
    <row r="258" spans="1:17" ht="21.75" customHeight="1">
      <c r="A258" s="41" t="s">
        <v>621</v>
      </c>
      <c r="B258" s="40"/>
      <c r="C258" s="13" t="s">
        <v>915</v>
      </c>
      <c r="D258" s="7">
        <v>0</v>
      </c>
      <c r="G258" s="13">
        <v>0</v>
      </c>
      <c r="H258" s="7">
        <v>0</v>
      </c>
      <c r="I258" s="13">
        <v>3500</v>
      </c>
      <c r="J258" s="7">
        <v>0</v>
      </c>
      <c r="K258" s="13">
        <v>0</v>
      </c>
      <c r="L258" s="7">
        <v>0</v>
      </c>
      <c r="M258" s="13">
        <v>0</v>
      </c>
      <c r="N258" s="7">
        <v>0</v>
      </c>
      <c r="O258" s="13">
        <v>0</v>
      </c>
      <c r="Q258" s="13">
        <v>-9756191306</v>
      </c>
    </row>
    <row r="259" spans="1:17" ht="21.75" customHeight="1">
      <c r="A259" s="41" t="s">
        <v>619</v>
      </c>
      <c r="B259" s="40"/>
      <c r="C259" s="13" t="s">
        <v>896</v>
      </c>
      <c r="D259" s="7">
        <v>0</v>
      </c>
      <c r="G259" s="13">
        <v>0</v>
      </c>
      <c r="H259" s="7">
        <v>0</v>
      </c>
      <c r="I259" s="13">
        <v>3750</v>
      </c>
      <c r="J259" s="7">
        <v>0</v>
      </c>
      <c r="K259" s="13">
        <v>0</v>
      </c>
      <c r="L259" s="7">
        <v>0</v>
      </c>
      <c r="M259" s="13">
        <v>0</v>
      </c>
      <c r="N259" s="7">
        <v>0</v>
      </c>
      <c r="O259" s="13">
        <v>0</v>
      </c>
      <c r="Q259" s="13">
        <v>-5809755481</v>
      </c>
    </row>
    <row r="260" spans="1:17" ht="21.75" customHeight="1">
      <c r="A260" s="41" t="s">
        <v>626</v>
      </c>
      <c r="B260" s="40"/>
      <c r="C260" s="13" t="s">
        <v>916</v>
      </c>
      <c r="D260" s="7">
        <v>0</v>
      </c>
      <c r="G260" s="13">
        <v>0</v>
      </c>
      <c r="H260" s="7">
        <v>0</v>
      </c>
      <c r="I260" s="13">
        <v>3890</v>
      </c>
      <c r="J260" s="7">
        <v>0</v>
      </c>
      <c r="K260" s="13">
        <v>0</v>
      </c>
      <c r="L260" s="7">
        <v>0</v>
      </c>
      <c r="M260" s="13">
        <v>0</v>
      </c>
      <c r="N260" s="7">
        <v>0</v>
      </c>
      <c r="O260" s="13">
        <v>0</v>
      </c>
      <c r="Q260" s="13">
        <v>11449935</v>
      </c>
    </row>
    <row r="261" spans="1:17" ht="21.75" customHeight="1">
      <c r="A261" s="41" t="s">
        <v>620</v>
      </c>
      <c r="B261" s="40"/>
      <c r="C261" s="13" t="s">
        <v>896</v>
      </c>
      <c r="D261" s="7">
        <v>0</v>
      </c>
      <c r="G261" s="13">
        <v>0</v>
      </c>
      <c r="H261" s="7">
        <v>0</v>
      </c>
      <c r="I261" s="13">
        <v>4000</v>
      </c>
      <c r="J261" s="7">
        <v>0</v>
      </c>
      <c r="K261" s="13">
        <v>0</v>
      </c>
      <c r="L261" s="7">
        <v>0</v>
      </c>
      <c r="M261" s="13">
        <v>0</v>
      </c>
      <c r="N261" s="7">
        <v>0</v>
      </c>
      <c r="O261" s="13">
        <v>0</v>
      </c>
      <c r="Q261" s="13">
        <v>-6717033754</v>
      </c>
    </row>
    <row r="262" spans="1:17" ht="21.75" customHeight="1">
      <c r="A262" s="41" t="s">
        <v>816</v>
      </c>
      <c r="B262" s="40"/>
      <c r="C262" s="13" t="s">
        <v>915</v>
      </c>
      <c r="D262" s="7">
        <v>0</v>
      </c>
      <c r="G262" s="13">
        <v>0</v>
      </c>
      <c r="H262" s="7">
        <v>0</v>
      </c>
      <c r="I262" s="13">
        <v>4000</v>
      </c>
      <c r="J262" s="7">
        <v>0</v>
      </c>
      <c r="K262" s="13">
        <v>0</v>
      </c>
      <c r="L262" s="7">
        <v>0</v>
      </c>
      <c r="M262" s="13">
        <v>0</v>
      </c>
      <c r="N262" s="7">
        <v>0</v>
      </c>
      <c r="O262" s="13">
        <v>0</v>
      </c>
      <c r="Q262" s="13">
        <v>3751743</v>
      </c>
    </row>
    <row r="263" spans="1:17" ht="21.75" customHeight="1">
      <c r="A263" s="41" t="s">
        <v>625</v>
      </c>
      <c r="B263" s="40"/>
      <c r="C263" s="13" t="s">
        <v>917</v>
      </c>
      <c r="D263" s="7">
        <v>0</v>
      </c>
      <c r="G263" s="13">
        <v>0</v>
      </c>
      <c r="H263" s="7">
        <v>0</v>
      </c>
      <c r="I263" s="13">
        <v>4390</v>
      </c>
      <c r="J263" s="7">
        <v>0</v>
      </c>
      <c r="K263" s="13">
        <v>0</v>
      </c>
      <c r="L263" s="7">
        <v>0</v>
      </c>
      <c r="M263" s="13">
        <v>0</v>
      </c>
      <c r="N263" s="7">
        <v>0</v>
      </c>
      <c r="O263" s="13">
        <v>0</v>
      </c>
      <c r="Q263" s="13">
        <v>26220785</v>
      </c>
    </row>
    <row r="264" spans="1:17" ht="21.75" customHeight="1">
      <c r="A264" s="41" t="s">
        <v>627</v>
      </c>
      <c r="B264" s="40"/>
      <c r="C264" s="13" t="s">
        <v>916</v>
      </c>
      <c r="D264" s="7">
        <v>0</v>
      </c>
      <c r="G264" s="13">
        <v>0</v>
      </c>
      <c r="H264" s="7">
        <v>0</v>
      </c>
      <c r="I264" s="13">
        <v>4390</v>
      </c>
      <c r="J264" s="7">
        <v>0</v>
      </c>
      <c r="K264" s="13">
        <v>0</v>
      </c>
      <c r="L264" s="7">
        <v>0</v>
      </c>
      <c r="M264" s="13">
        <v>0</v>
      </c>
      <c r="N264" s="7">
        <v>0</v>
      </c>
      <c r="O264" s="13">
        <v>0</v>
      </c>
      <c r="Q264" s="13">
        <v>1410992727</v>
      </c>
    </row>
    <row r="265" spans="1:17" ht="21.75" customHeight="1">
      <c r="A265" s="41" t="s">
        <v>622</v>
      </c>
      <c r="B265" s="40"/>
      <c r="C265" s="13" t="s">
        <v>293</v>
      </c>
      <c r="D265" s="7">
        <v>0</v>
      </c>
      <c r="G265" s="13">
        <v>0</v>
      </c>
      <c r="H265" s="7">
        <v>0</v>
      </c>
      <c r="I265" s="13">
        <v>5500</v>
      </c>
      <c r="J265" s="7">
        <v>0</v>
      </c>
      <c r="K265" s="13">
        <v>0</v>
      </c>
      <c r="L265" s="7">
        <v>0</v>
      </c>
      <c r="M265" s="13">
        <v>0</v>
      </c>
      <c r="N265" s="7">
        <v>0</v>
      </c>
      <c r="O265" s="13">
        <v>0</v>
      </c>
      <c r="Q265" s="13">
        <v>5108271015</v>
      </c>
    </row>
    <row r="266" spans="1:17" ht="21.75" customHeight="1">
      <c r="A266" s="41" t="s">
        <v>623</v>
      </c>
      <c r="B266" s="40"/>
      <c r="C266" s="13" t="s">
        <v>293</v>
      </c>
      <c r="D266" s="7">
        <v>0</v>
      </c>
      <c r="G266" s="13">
        <v>0</v>
      </c>
      <c r="H266" s="7">
        <v>0</v>
      </c>
      <c r="I266" s="13">
        <v>6000</v>
      </c>
      <c r="J266" s="7">
        <v>0</v>
      </c>
      <c r="K266" s="13">
        <v>0</v>
      </c>
      <c r="L266" s="7">
        <v>0</v>
      </c>
      <c r="M266" s="13">
        <v>0</v>
      </c>
      <c r="N266" s="7">
        <v>0</v>
      </c>
      <c r="O266" s="13">
        <v>0</v>
      </c>
      <c r="Q266" s="13">
        <v>128925767</v>
      </c>
    </row>
    <row r="267" spans="1:17" ht="21.75" customHeight="1">
      <c r="A267" s="41" t="s">
        <v>624</v>
      </c>
      <c r="B267" s="40"/>
      <c r="C267" s="13" t="s">
        <v>293</v>
      </c>
      <c r="D267" s="7">
        <v>0</v>
      </c>
      <c r="G267" s="13">
        <v>0</v>
      </c>
      <c r="H267" s="7">
        <v>0</v>
      </c>
      <c r="I267" s="13">
        <v>6500</v>
      </c>
      <c r="J267" s="7">
        <v>0</v>
      </c>
      <c r="K267" s="13">
        <v>0</v>
      </c>
      <c r="L267" s="7">
        <v>0</v>
      </c>
      <c r="M267" s="13">
        <v>0</v>
      </c>
      <c r="N267" s="7">
        <v>0</v>
      </c>
      <c r="O267" s="13">
        <v>0</v>
      </c>
      <c r="Q267" s="13">
        <v>26506171</v>
      </c>
    </row>
    <row r="268" spans="1:17" ht="21.75" customHeight="1">
      <c r="A268" s="41" t="s">
        <v>770</v>
      </c>
      <c r="B268" s="40"/>
      <c r="C268" s="13" t="s">
        <v>299</v>
      </c>
      <c r="D268" s="7">
        <v>0</v>
      </c>
      <c r="G268" s="13">
        <v>0</v>
      </c>
      <c r="H268" s="7">
        <v>0</v>
      </c>
      <c r="I268" s="13">
        <v>10000</v>
      </c>
      <c r="J268" s="7">
        <v>0</v>
      </c>
      <c r="K268" s="13">
        <v>0</v>
      </c>
      <c r="L268" s="7">
        <v>0</v>
      </c>
      <c r="M268" s="13">
        <v>0</v>
      </c>
      <c r="N268" s="7">
        <v>0</v>
      </c>
      <c r="O268" s="13">
        <v>0</v>
      </c>
      <c r="Q268" s="13">
        <v>-9453370113</v>
      </c>
    </row>
    <row r="269" spans="1:17" ht="21.75" customHeight="1">
      <c r="A269" s="41" t="s">
        <v>774</v>
      </c>
      <c r="B269" s="40"/>
      <c r="C269" s="13" t="s">
        <v>911</v>
      </c>
      <c r="D269" s="7">
        <v>0</v>
      </c>
      <c r="G269" s="13">
        <v>0</v>
      </c>
      <c r="H269" s="7">
        <v>0</v>
      </c>
      <c r="I269" s="13">
        <v>10000</v>
      </c>
      <c r="J269" s="7">
        <v>0</v>
      </c>
      <c r="K269" s="13">
        <v>0</v>
      </c>
      <c r="L269" s="7">
        <v>0</v>
      </c>
      <c r="M269" s="13">
        <v>0</v>
      </c>
      <c r="N269" s="7">
        <v>0</v>
      </c>
      <c r="O269" s="13">
        <v>0</v>
      </c>
      <c r="Q269" s="13">
        <v>-4458759314</v>
      </c>
    </row>
    <row r="270" spans="1:17" ht="21.75" customHeight="1">
      <c r="A270" s="41" t="s">
        <v>837</v>
      </c>
      <c r="B270" s="40"/>
      <c r="C270" s="13" t="s">
        <v>896</v>
      </c>
      <c r="D270" s="7">
        <v>0</v>
      </c>
      <c r="G270" s="13">
        <v>0</v>
      </c>
      <c r="H270" s="7">
        <v>0</v>
      </c>
      <c r="I270" s="13">
        <v>10000</v>
      </c>
      <c r="J270" s="7">
        <v>0</v>
      </c>
      <c r="K270" s="13">
        <v>0</v>
      </c>
      <c r="L270" s="7">
        <v>0</v>
      </c>
      <c r="M270" s="13">
        <v>0</v>
      </c>
      <c r="N270" s="7">
        <v>0</v>
      </c>
      <c r="O270" s="13">
        <v>0</v>
      </c>
      <c r="Q270" s="13">
        <v>16539301468</v>
      </c>
    </row>
    <row r="271" spans="1:17" ht="21.75" customHeight="1">
      <c r="A271" s="41" t="s">
        <v>772</v>
      </c>
      <c r="B271" s="40"/>
      <c r="C271" s="13" t="s">
        <v>299</v>
      </c>
      <c r="D271" s="7">
        <v>0</v>
      </c>
      <c r="G271" s="13">
        <v>0</v>
      </c>
      <c r="H271" s="7">
        <v>0</v>
      </c>
      <c r="I271" s="13">
        <v>11000</v>
      </c>
      <c r="J271" s="7">
        <v>0</v>
      </c>
      <c r="K271" s="13">
        <v>0</v>
      </c>
      <c r="L271" s="7">
        <v>0</v>
      </c>
      <c r="M271" s="13">
        <v>0</v>
      </c>
      <c r="N271" s="7">
        <v>0</v>
      </c>
      <c r="O271" s="13">
        <v>0</v>
      </c>
      <c r="Q271" s="13">
        <v>-4853260249</v>
      </c>
    </row>
    <row r="272" spans="1:17" ht="21.75" customHeight="1">
      <c r="A272" s="41" t="s">
        <v>346</v>
      </c>
      <c r="B272" s="40"/>
      <c r="C272" s="13" t="s">
        <v>911</v>
      </c>
      <c r="D272" s="7">
        <v>0</v>
      </c>
      <c r="G272" s="13">
        <v>0</v>
      </c>
      <c r="H272" s="7">
        <v>0</v>
      </c>
      <c r="I272" s="13">
        <v>11000</v>
      </c>
      <c r="J272" s="7">
        <v>0</v>
      </c>
      <c r="K272" s="13">
        <v>0</v>
      </c>
      <c r="L272" s="7">
        <v>0</v>
      </c>
      <c r="M272" s="13">
        <v>0</v>
      </c>
      <c r="N272" s="7">
        <v>0</v>
      </c>
      <c r="O272" s="13">
        <v>0</v>
      </c>
      <c r="Q272" s="13">
        <v>49016471</v>
      </c>
    </row>
    <row r="273" spans="1:17" ht="21.75" customHeight="1">
      <c r="A273" s="41" t="s">
        <v>347</v>
      </c>
      <c r="B273" s="40"/>
      <c r="C273" s="13" t="s">
        <v>911</v>
      </c>
      <c r="D273" s="7">
        <v>0</v>
      </c>
      <c r="G273" s="13">
        <v>0</v>
      </c>
      <c r="H273" s="7">
        <v>0</v>
      </c>
      <c r="I273" s="13">
        <v>12000</v>
      </c>
      <c r="J273" s="7">
        <v>0</v>
      </c>
      <c r="K273" s="13">
        <v>0</v>
      </c>
      <c r="L273" s="7">
        <v>0</v>
      </c>
      <c r="M273" s="13">
        <v>0</v>
      </c>
      <c r="N273" s="7">
        <v>0</v>
      </c>
      <c r="O273" s="13">
        <v>0</v>
      </c>
      <c r="Q273" s="13">
        <v>602258</v>
      </c>
    </row>
    <row r="274" spans="1:17" ht="21.75" customHeight="1">
      <c r="A274" s="41" t="s">
        <v>833</v>
      </c>
      <c r="B274" s="40"/>
      <c r="C274" s="13" t="s">
        <v>896</v>
      </c>
      <c r="D274" s="7">
        <v>0</v>
      </c>
      <c r="G274" s="13">
        <v>0</v>
      </c>
      <c r="H274" s="7">
        <v>0</v>
      </c>
      <c r="I274" s="13">
        <v>12000</v>
      </c>
      <c r="J274" s="7">
        <v>0</v>
      </c>
      <c r="K274" s="13">
        <v>0</v>
      </c>
      <c r="L274" s="7">
        <v>0</v>
      </c>
      <c r="M274" s="13">
        <v>0</v>
      </c>
      <c r="N274" s="7">
        <v>0</v>
      </c>
      <c r="O274" s="13">
        <v>0</v>
      </c>
      <c r="Q274" s="13">
        <v>5355597613</v>
      </c>
    </row>
    <row r="275" spans="1:17" ht="21.75" customHeight="1">
      <c r="A275" s="41" t="s">
        <v>775</v>
      </c>
      <c r="B275" s="40"/>
      <c r="C275" s="13" t="s">
        <v>914</v>
      </c>
      <c r="D275" s="7">
        <v>0</v>
      </c>
      <c r="G275" s="13">
        <v>0</v>
      </c>
      <c r="H275" s="7">
        <v>0</v>
      </c>
      <c r="I275" s="13">
        <v>14000</v>
      </c>
      <c r="J275" s="7">
        <v>0</v>
      </c>
      <c r="K275" s="13">
        <v>0</v>
      </c>
      <c r="L275" s="7">
        <v>0</v>
      </c>
      <c r="M275" s="13">
        <v>0</v>
      </c>
      <c r="N275" s="7">
        <v>0</v>
      </c>
      <c r="O275" s="13">
        <v>0</v>
      </c>
      <c r="Q275" s="13">
        <v>-4040040022</v>
      </c>
    </row>
    <row r="276" spans="1:17" ht="21.75" customHeight="1">
      <c r="A276" s="41" t="s">
        <v>794</v>
      </c>
      <c r="B276" s="40"/>
      <c r="C276" s="13" t="s">
        <v>918</v>
      </c>
      <c r="D276" s="7">
        <v>0</v>
      </c>
      <c r="G276" s="13">
        <v>0</v>
      </c>
      <c r="H276" s="7">
        <v>0</v>
      </c>
      <c r="I276" s="13">
        <v>6000</v>
      </c>
      <c r="J276" s="7">
        <v>0</v>
      </c>
      <c r="K276" s="13">
        <v>0</v>
      </c>
      <c r="L276" s="7">
        <v>0</v>
      </c>
      <c r="M276" s="13">
        <v>0</v>
      </c>
      <c r="N276" s="7">
        <v>0</v>
      </c>
      <c r="O276" s="13">
        <v>0</v>
      </c>
      <c r="Q276" s="13">
        <v>-262165315</v>
      </c>
    </row>
    <row r="277" spans="1:17" ht="21.75" customHeight="1">
      <c r="A277" s="41" t="s">
        <v>823</v>
      </c>
      <c r="B277" s="40"/>
      <c r="C277" s="13" t="s">
        <v>918</v>
      </c>
      <c r="D277" s="7">
        <v>0</v>
      </c>
      <c r="G277" s="13">
        <v>0</v>
      </c>
      <c r="H277" s="7">
        <v>0</v>
      </c>
      <c r="I277" s="13">
        <v>7000</v>
      </c>
      <c r="J277" s="7">
        <v>0</v>
      </c>
      <c r="K277" s="13">
        <v>0</v>
      </c>
      <c r="L277" s="7">
        <v>0</v>
      </c>
      <c r="M277" s="13">
        <v>0</v>
      </c>
      <c r="N277" s="7">
        <v>0</v>
      </c>
      <c r="O277" s="13">
        <v>0</v>
      </c>
      <c r="Q277" s="13">
        <v>920116954</v>
      </c>
    </row>
    <row r="278" spans="1:17" ht="21.75" customHeight="1">
      <c r="A278" s="41" t="s">
        <v>783</v>
      </c>
      <c r="B278" s="40"/>
      <c r="C278" s="13" t="s">
        <v>911</v>
      </c>
      <c r="D278" s="7">
        <v>0</v>
      </c>
      <c r="G278" s="13">
        <v>0</v>
      </c>
      <c r="H278" s="7">
        <v>0</v>
      </c>
      <c r="I278" s="13">
        <v>7500</v>
      </c>
      <c r="J278" s="7">
        <v>0</v>
      </c>
      <c r="K278" s="13">
        <v>0</v>
      </c>
      <c r="L278" s="7">
        <v>0</v>
      </c>
      <c r="M278" s="13">
        <v>0</v>
      </c>
      <c r="N278" s="7">
        <v>0</v>
      </c>
      <c r="O278" s="13">
        <v>0</v>
      </c>
      <c r="Q278" s="13">
        <v>-1148802715</v>
      </c>
    </row>
    <row r="279" spans="1:17" ht="21.75" customHeight="1">
      <c r="A279" s="41" t="s">
        <v>812</v>
      </c>
      <c r="B279" s="40"/>
      <c r="C279" s="13" t="s">
        <v>918</v>
      </c>
      <c r="D279" s="7">
        <v>0</v>
      </c>
      <c r="G279" s="13">
        <v>0</v>
      </c>
      <c r="H279" s="7">
        <v>0</v>
      </c>
      <c r="I279" s="13">
        <v>7500</v>
      </c>
      <c r="J279" s="7">
        <v>0</v>
      </c>
      <c r="K279" s="13">
        <v>0</v>
      </c>
      <c r="L279" s="7">
        <v>0</v>
      </c>
      <c r="M279" s="13">
        <v>0</v>
      </c>
      <c r="N279" s="7">
        <v>0</v>
      </c>
      <c r="O279" s="13">
        <v>0</v>
      </c>
      <c r="Q279" s="13">
        <v>149614</v>
      </c>
    </row>
    <row r="280" spans="1:17" ht="21.75" customHeight="1">
      <c r="A280" s="41" t="s">
        <v>344</v>
      </c>
      <c r="B280" s="40"/>
      <c r="C280" s="13" t="s">
        <v>911</v>
      </c>
      <c r="D280" s="7">
        <v>0</v>
      </c>
      <c r="G280" s="13">
        <v>0</v>
      </c>
      <c r="H280" s="7">
        <v>0</v>
      </c>
      <c r="I280" s="13">
        <v>8000</v>
      </c>
      <c r="J280" s="7">
        <v>0</v>
      </c>
      <c r="K280" s="13">
        <v>0</v>
      </c>
      <c r="L280" s="7">
        <v>0</v>
      </c>
      <c r="M280" s="13">
        <v>0</v>
      </c>
      <c r="N280" s="7">
        <v>0</v>
      </c>
      <c r="O280" s="13">
        <v>0</v>
      </c>
      <c r="Q280" s="13">
        <v>-10959068614</v>
      </c>
    </row>
    <row r="281" spans="1:17" ht="21.75" customHeight="1">
      <c r="A281" s="41" t="s">
        <v>348</v>
      </c>
      <c r="B281" s="40"/>
      <c r="C281" s="13" t="s">
        <v>918</v>
      </c>
      <c r="D281" s="7">
        <v>0</v>
      </c>
      <c r="G281" s="13">
        <v>0</v>
      </c>
      <c r="H281" s="7">
        <v>0</v>
      </c>
      <c r="I281" s="13">
        <v>8000</v>
      </c>
      <c r="J281" s="7">
        <v>0</v>
      </c>
      <c r="K281" s="13">
        <v>0</v>
      </c>
      <c r="L281" s="7">
        <v>0</v>
      </c>
      <c r="M281" s="13">
        <v>0</v>
      </c>
      <c r="N281" s="7">
        <v>0</v>
      </c>
      <c r="O281" s="13">
        <v>0</v>
      </c>
      <c r="Q281" s="13">
        <v>167799949</v>
      </c>
    </row>
    <row r="282" spans="1:17" ht="21.75" customHeight="1">
      <c r="A282" s="41" t="s">
        <v>826</v>
      </c>
      <c r="B282" s="40"/>
      <c r="C282" s="13" t="s">
        <v>919</v>
      </c>
      <c r="D282" s="7">
        <v>0</v>
      </c>
      <c r="G282" s="13">
        <v>0</v>
      </c>
      <c r="H282" s="7">
        <v>0</v>
      </c>
      <c r="I282" s="13">
        <v>8000</v>
      </c>
      <c r="J282" s="7">
        <v>0</v>
      </c>
      <c r="K282" s="13">
        <v>0</v>
      </c>
      <c r="L282" s="7">
        <v>0</v>
      </c>
      <c r="M282" s="13">
        <v>0</v>
      </c>
      <c r="N282" s="7">
        <v>0</v>
      </c>
      <c r="O282" s="13">
        <v>0</v>
      </c>
      <c r="Q282" s="13">
        <v>1961552705</v>
      </c>
    </row>
    <row r="283" spans="1:17" ht="21.75" customHeight="1">
      <c r="A283" s="41" t="s">
        <v>836</v>
      </c>
      <c r="B283" s="40"/>
      <c r="C283" s="13" t="s">
        <v>896</v>
      </c>
      <c r="D283" s="7">
        <v>0</v>
      </c>
      <c r="G283" s="13">
        <v>0</v>
      </c>
      <c r="H283" s="7">
        <v>0</v>
      </c>
      <c r="I283" s="13">
        <v>8000</v>
      </c>
      <c r="J283" s="7">
        <v>0</v>
      </c>
      <c r="K283" s="13">
        <v>0</v>
      </c>
      <c r="L283" s="7">
        <v>0</v>
      </c>
      <c r="M283" s="13">
        <v>0</v>
      </c>
      <c r="N283" s="7">
        <v>0</v>
      </c>
      <c r="O283" s="13">
        <v>0</v>
      </c>
      <c r="Q283" s="13">
        <v>9464726407</v>
      </c>
    </row>
    <row r="284" spans="1:17" ht="21.75" customHeight="1">
      <c r="A284" s="41" t="s">
        <v>797</v>
      </c>
      <c r="B284" s="40"/>
      <c r="C284" s="13" t="s">
        <v>299</v>
      </c>
      <c r="D284" s="7">
        <v>0</v>
      </c>
      <c r="G284" s="13">
        <v>0</v>
      </c>
      <c r="H284" s="7">
        <v>0</v>
      </c>
      <c r="I284" s="13">
        <v>9000</v>
      </c>
      <c r="J284" s="7">
        <v>0</v>
      </c>
      <c r="K284" s="13">
        <v>0</v>
      </c>
      <c r="L284" s="7">
        <v>0</v>
      </c>
      <c r="M284" s="13">
        <v>0</v>
      </c>
      <c r="N284" s="7">
        <v>0</v>
      </c>
      <c r="O284" s="13">
        <v>0</v>
      </c>
      <c r="Q284" s="13">
        <v>-172827076</v>
      </c>
    </row>
    <row r="285" spans="1:17" ht="21.75" customHeight="1">
      <c r="A285" s="41" t="s">
        <v>345</v>
      </c>
      <c r="B285" s="40"/>
      <c r="C285" s="13" t="s">
        <v>911</v>
      </c>
      <c r="D285" s="7">
        <v>0</v>
      </c>
      <c r="G285" s="13">
        <v>0</v>
      </c>
      <c r="H285" s="7">
        <v>0</v>
      </c>
      <c r="I285" s="13">
        <v>9000</v>
      </c>
      <c r="J285" s="7">
        <v>0</v>
      </c>
      <c r="K285" s="13">
        <v>0</v>
      </c>
      <c r="L285" s="7">
        <v>0</v>
      </c>
      <c r="M285" s="13">
        <v>0</v>
      </c>
      <c r="N285" s="7">
        <v>0</v>
      </c>
      <c r="O285" s="13">
        <v>0</v>
      </c>
      <c r="Q285" s="13">
        <v>1329754370</v>
      </c>
    </row>
    <row r="286" spans="1:17" ht="21.75" customHeight="1">
      <c r="A286" s="41" t="s">
        <v>771</v>
      </c>
      <c r="B286" s="40"/>
      <c r="C286" s="13" t="s">
        <v>918</v>
      </c>
      <c r="D286" s="7">
        <v>0</v>
      </c>
      <c r="G286" s="13">
        <v>0</v>
      </c>
      <c r="H286" s="7">
        <v>0</v>
      </c>
      <c r="I286" s="13">
        <v>9000</v>
      </c>
      <c r="J286" s="7">
        <v>0</v>
      </c>
      <c r="K286" s="13">
        <v>0</v>
      </c>
      <c r="L286" s="7">
        <v>0</v>
      </c>
      <c r="M286" s="13">
        <v>0</v>
      </c>
      <c r="N286" s="7">
        <v>0</v>
      </c>
      <c r="O286" s="13">
        <v>0</v>
      </c>
      <c r="Q286" s="13">
        <v>-4997862384</v>
      </c>
    </row>
    <row r="287" spans="1:17" ht="21.75" customHeight="1">
      <c r="A287" s="41" t="s">
        <v>349</v>
      </c>
      <c r="B287" s="40"/>
      <c r="C287" s="13" t="s">
        <v>919</v>
      </c>
      <c r="D287" s="7">
        <v>0</v>
      </c>
      <c r="G287" s="13">
        <v>0</v>
      </c>
      <c r="H287" s="7">
        <v>0</v>
      </c>
      <c r="I287" s="13">
        <v>9000</v>
      </c>
      <c r="J287" s="7">
        <v>0</v>
      </c>
      <c r="K287" s="13">
        <v>0</v>
      </c>
      <c r="L287" s="7">
        <v>0</v>
      </c>
      <c r="M287" s="13">
        <v>0</v>
      </c>
      <c r="N287" s="7">
        <v>0</v>
      </c>
      <c r="O287" s="13">
        <v>0</v>
      </c>
      <c r="Q287" s="13">
        <v>-1012923697</v>
      </c>
    </row>
    <row r="288" spans="1:17" ht="21.75" customHeight="1">
      <c r="A288" s="41" t="s">
        <v>343</v>
      </c>
      <c r="B288" s="40"/>
      <c r="C288" s="13" t="s">
        <v>896</v>
      </c>
      <c r="D288" s="7">
        <v>0</v>
      </c>
      <c r="G288" s="13">
        <v>0</v>
      </c>
      <c r="H288" s="7">
        <v>0</v>
      </c>
      <c r="I288" s="13">
        <v>9000</v>
      </c>
      <c r="J288" s="7">
        <v>0</v>
      </c>
      <c r="K288" s="13">
        <v>0</v>
      </c>
      <c r="L288" s="7">
        <v>0</v>
      </c>
      <c r="M288" s="13">
        <v>0</v>
      </c>
      <c r="N288" s="7">
        <v>0</v>
      </c>
      <c r="O288" s="13">
        <v>0</v>
      </c>
      <c r="Q288" s="13">
        <v>-7490688734</v>
      </c>
    </row>
    <row r="289" spans="1:17" ht="21.75" customHeight="1">
      <c r="A289" s="41" t="s">
        <v>580</v>
      </c>
      <c r="B289" s="40"/>
      <c r="C289" s="13" t="s">
        <v>903</v>
      </c>
      <c r="D289" s="7">
        <v>0</v>
      </c>
      <c r="G289" s="13">
        <v>0</v>
      </c>
      <c r="H289" s="7">
        <v>0</v>
      </c>
      <c r="I289" s="13">
        <v>1000</v>
      </c>
      <c r="J289" s="7">
        <v>0</v>
      </c>
      <c r="K289" s="13">
        <v>0</v>
      </c>
      <c r="L289" s="7">
        <v>0</v>
      </c>
      <c r="M289" s="13">
        <v>0</v>
      </c>
      <c r="N289" s="7">
        <v>0</v>
      </c>
      <c r="O289" s="13">
        <v>0</v>
      </c>
      <c r="Q289" s="13">
        <v>3071351860</v>
      </c>
    </row>
    <row r="290" spans="1:17" ht="21.75" customHeight="1">
      <c r="A290" s="41" t="s">
        <v>585</v>
      </c>
      <c r="B290" s="40"/>
      <c r="C290" s="13" t="s">
        <v>293</v>
      </c>
      <c r="D290" s="7">
        <v>0</v>
      </c>
      <c r="G290" s="13">
        <v>0</v>
      </c>
      <c r="H290" s="7">
        <v>0</v>
      </c>
      <c r="I290" s="13">
        <v>1000</v>
      </c>
      <c r="J290" s="7">
        <v>0</v>
      </c>
      <c r="K290" s="13">
        <v>0</v>
      </c>
      <c r="L290" s="7">
        <v>0</v>
      </c>
      <c r="M290" s="13">
        <v>0</v>
      </c>
      <c r="N290" s="7">
        <v>0</v>
      </c>
      <c r="O290" s="13">
        <v>0</v>
      </c>
      <c r="Q290" s="13">
        <v>-3183135524</v>
      </c>
    </row>
    <row r="291" spans="1:17" ht="21.75" customHeight="1">
      <c r="A291" s="41" t="s">
        <v>591</v>
      </c>
      <c r="B291" s="40"/>
      <c r="C291" s="13" t="s">
        <v>920</v>
      </c>
      <c r="D291" s="7">
        <v>0</v>
      </c>
      <c r="G291" s="13">
        <v>0</v>
      </c>
      <c r="H291" s="7">
        <v>0</v>
      </c>
      <c r="I291" s="13">
        <v>1000</v>
      </c>
      <c r="J291" s="7">
        <v>0</v>
      </c>
      <c r="K291" s="13">
        <v>0</v>
      </c>
      <c r="L291" s="7">
        <v>0</v>
      </c>
      <c r="M291" s="13">
        <v>0</v>
      </c>
      <c r="N291" s="7">
        <v>0</v>
      </c>
      <c r="O291" s="13">
        <v>0</v>
      </c>
      <c r="Q291" s="13">
        <v>9457003869</v>
      </c>
    </row>
    <row r="292" spans="1:17" ht="21.75" customHeight="1">
      <c r="A292" s="41" t="s">
        <v>598</v>
      </c>
      <c r="B292" s="40"/>
      <c r="C292" s="13" t="s">
        <v>921</v>
      </c>
      <c r="D292" s="7">
        <v>0</v>
      </c>
      <c r="G292" s="13">
        <v>0</v>
      </c>
      <c r="H292" s="7">
        <v>0</v>
      </c>
      <c r="I292" s="13">
        <v>1000</v>
      </c>
      <c r="J292" s="7">
        <v>0</v>
      </c>
      <c r="K292" s="13">
        <v>0</v>
      </c>
      <c r="L292" s="7">
        <v>0</v>
      </c>
      <c r="M292" s="13">
        <v>0</v>
      </c>
      <c r="N292" s="7">
        <v>0</v>
      </c>
      <c r="O292" s="13">
        <v>0</v>
      </c>
      <c r="Q292" s="13">
        <v>18965168767</v>
      </c>
    </row>
    <row r="293" spans="1:17" ht="21.75" customHeight="1">
      <c r="A293" s="41" t="s">
        <v>604</v>
      </c>
      <c r="B293" s="40"/>
      <c r="C293" s="13" t="s">
        <v>922</v>
      </c>
      <c r="D293" s="7">
        <v>0</v>
      </c>
      <c r="G293" s="13">
        <v>0</v>
      </c>
      <c r="H293" s="7">
        <v>0</v>
      </c>
      <c r="I293" s="13">
        <v>1000</v>
      </c>
      <c r="J293" s="7">
        <v>0</v>
      </c>
      <c r="K293" s="13">
        <v>0</v>
      </c>
      <c r="L293" s="7">
        <v>0</v>
      </c>
      <c r="M293" s="13">
        <v>0</v>
      </c>
      <c r="N293" s="7">
        <v>0</v>
      </c>
      <c r="O293" s="13">
        <v>0</v>
      </c>
      <c r="Q293" s="13">
        <v>4601483932</v>
      </c>
    </row>
    <row r="294" spans="1:17" ht="21.75" customHeight="1">
      <c r="A294" s="41" t="s">
        <v>611</v>
      </c>
      <c r="B294" s="40"/>
      <c r="C294" s="13" t="s">
        <v>916</v>
      </c>
      <c r="D294" s="7">
        <v>0</v>
      </c>
      <c r="G294" s="13">
        <v>0</v>
      </c>
      <c r="H294" s="7">
        <v>0</v>
      </c>
      <c r="I294" s="13">
        <v>1050</v>
      </c>
      <c r="J294" s="7">
        <v>0</v>
      </c>
      <c r="K294" s="13">
        <v>0</v>
      </c>
      <c r="L294" s="7">
        <v>0</v>
      </c>
      <c r="M294" s="13">
        <v>0</v>
      </c>
      <c r="N294" s="7">
        <v>0</v>
      </c>
      <c r="O294" s="13">
        <v>0</v>
      </c>
      <c r="Q294" s="13">
        <v>7301136400</v>
      </c>
    </row>
    <row r="295" spans="1:17" ht="21.75" customHeight="1">
      <c r="A295" s="41" t="s">
        <v>554</v>
      </c>
      <c r="B295" s="40"/>
      <c r="C295" s="13" t="s">
        <v>896</v>
      </c>
      <c r="D295" s="7">
        <v>0</v>
      </c>
      <c r="G295" s="13">
        <v>0</v>
      </c>
      <c r="H295" s="7">
        <v>0</v>
      </c>
      <c r="I295" s="13">
        <v>1050</v>
      </c>
      <c r="J295" s="7">
        <v>0</v>
      </c>
      <c r="K295" s="13">
        <v>0</v>
      </c>
      <c r="L295" s="7">
        <v>0</v>
      </c>
      <c r="M295" s="13">
        <v>0</v>
      </c>
      <c r="N295" s="7">
        <v>0</v>
      </c>
      <c r="O295" s="13">
        <v>0</v>
      </c>
      <c r="Q295" s="13">
        <v>-2438452324</v>
      </c>
    </row>
    <row r="296" spans="1:17" ht="21.75" customHeight="1">
      <c r="A296" s="41" t="s">
        <v>561</v>
      </c>
      <c r="B296" s="40"/>
      <c r="C296" s="13" t="s">
        <v>923</v>
      </c>
      <c r="D296" s="7">
        <v>0</v>
      </c>
      <c r="G296" s="13">
        <v>0</v>
      </c>
      <c r="H296" s="7">
        <v>0</v>
      </c>
      <c r="I296" s="13">
        <v>1050</v>
      </c>
      <c r="J296" s="7">
        <v>0</v>
      </c>
      <c r="K296" s="13">
        <v>0</v>
      </c>
      <c r="L296" s="7">
        <v>0</v>
      </c>
      <c r="M296" s="13">
        <v>0</v>
      </c>
      <c r="N296" s="7">
        <v>0</v>
      </c>
      <c r="O296" s="13">
        <v>0</v>
      </c>
      <c r="Q296" s="13">
        <v>-27728681274</v>
      </c>
    </row>
    <row r="297" spans="1:17" ht="21.75" customHeight="1">
      <c r="A297" s="41" t="s">
        <v>570</v>
      </c>
      <c r="B297" s="40"/>
      <c r="C297" s="13" t="s">
        <v>915</v>
      </c>
      <c r="D297" s="7">
        <v>0</v>
      </c>
      <c r="G297" s="13">
        <v>0</v>
      </c>
      <c r="H297" s="7">
        <v>0</v>
      </c>
      <c r="I297" s="13">
        <v>1050</v>
      </c>
      <c r="J297" s="7">
        <v>0</v>
      </c>
      <c r="K297" s="13">
        <v>0</v>
      </c>
      <c r="L297" s="7">
        <v>0</v>
      </c>
      <c r="M297" s="13">
        <v>0</v>
      </c>
      <c r="N297" s="7">
        <v>0</v>
      </c>
      <c r="O297" s="13">
        <v>0</v>
      </c>
      <c r="Q297" s="13">
        <v>67024284</v>
      </c>
    </row>
    <row r="298" spans="1:17" ht="21.75" customHeight="1">
      <c r="A298" s="41" t="s">
        <v>581</v>
      </c>
      <c r="B298" s="40"/>
      <c r="C298" s="13" t="s">
        <v>903</v>
      </c>
      <c r="D298" s="7">
        <v>0</v>
      </c>
      <c r="G298" s="13">
        <v>0</v>
      </c>
      <c r="H298" s="7">
        <v>0</v>
      </c>
      <c r="I298" s="13">
        <v>1100</v>
      </c>
      <c r="J298" s="7">
        <v>0</v>
      </c>
      <c r="K298" s="13">
        <v>0</v>
      </c>
      <c r="L298" s="7">
        <v>0</v>
      </c>
      <c r="M298" s="13">
        <v>0</v>
      </c>
      <c r="N298" s="7">
        <v>0</v>
      </c>
      <c r="O298" s="13">
        <v>0</v>
      </c>
      <c r="Q298" s="13">
        <v>1725687726</v>
      </c>
    </row>
    <row r="299" spans="1:17" ht="21.75" customHeight="1">
      <c r="A299" s="41" t="s">
        <v>586</v>
      </c>
      <c r="B299" s="40"/>
      <c r="C299" s="13" t="s">
        <v>293</v>
      </c>
      <c r="D299" s="7">
        <v>0</v>
      </c>
      <c r="G299" s="13">
        <v>0</v>
      </c>
      <c r="H299" s="7">
        <v>0</v>
      </c>
      <c r="I299" s="13">
        <v>1100</v>
      </c>
      <c r="J299" s="7">
        <v>0</v>
      </c>
      <c r="K299" s="13">
        <v>0</v>
      </c>
      <c r="L299" s="7">
        <v>0</v>
      </c>
      <c r="M299" s="13">
        <v>0</v>
      </c>
      <c r="N299" s="7">
        <v>0</v>
      </c>
      <c r="O299" s="13">
        <v>0</v>
      </c>
      <c r="Q299" s="13">
        <v>18828873801</v>
      </c>
    </row>
    <row r="300" spans="1:17" ht="21.75" customHeight="1">
      <c r="A300" s="41" t="s">
        <v>592</v>
      </c>
      <c r="B300" s="40"/>
      <c r="C300" s="13" t="s">
        <v>920</v>
      </c>
      <c r="D300" s="7">
        <v>0</v>
      </c>
      <c r="G300" s="13">
        <v>0</v>
      </c>
      <c r="H300" s="7">
        <v>0</v>
      </c>
      <c r="I300" s="13">
        <v>1100</v>
      </c>
      <c r="J300" s="7">
        <v>0</v>
      </c>
      <c r="K300" s="13">
        <v>0</v>
      </c>
      <c r="L300" s="7">
        <v>0</v>
      </c>
      <c r="M300" s="13">
        <v>0</v>
      </c>
      <c r="N300" s="7">
        <v>0</v>
      </c>
      <c r="O300" s="13">
        <v>0</v>
      </c>
      <c r="Q300" s="13">
        <v>1941392792</v>
      </c>
    </row>
    <row r="301" spans="1:17" ht="21.75" customHeight="1">
      <c r="A301" s="41" t="s">
        <v>599</v>
      </c>
      <c r="B301" s="40"/>
      <c r="C301" s="13" t="s">
        <v>921</v>
      </c>
      <c r="D301" s="7">
        <v>0</v>
      </c>
      <c r="G301" s="13">
        <v>0</v>
      </c>
      <c r="H301" s="7">
        <v>0</v>
      </c>
      <c r="I301" s="13">
        <v>1100</v>
      </c>
      <c r="J301" s="7">
        <v>0</v>
      </c>
      <c r="K301" s="13">
        <v>0</v>
      </c>
      <c r="L301" s="7">
        <v>0</v>
      </c>
      <c r="M301" s="13">
        <v>0</v>
      </c>
      <c r="N301" s="7">
        <v>0</v>
      </c>
      <c r="O301" s="13">
        <v>0</v>
      </c>
      <c r="Q301" s="13">
        <v>5772919295</v>
      </c>
    </row>
    <row r="302" spans="1:17" ht="21.75" customHeight="1">
      <c r="A302" s="41" t="s">
        <v>605</v>
      </c>
      <c r="B302" s="40"/>
      <c r="C302" s="13" t="s">
        <v>922</v>
      </c>
      <c r="D302" s="7">
        <v>0</v>
      </c>
      <c r="G302" s="13">
        <v>0</v>
      </c>
      <c r="H302" s="7">
        <v>0</v>
      </c>
      <c r="I302" s="13">
        <v>1100</v>
      </c>
      <c r="J302" s="7">
        <v>0</v>
      </c>
      <c r="K302" s="13">
        <v>0</v>
      </c>
      <c r="L302" s="7">
        <v>0</v>
      </c>
      <c r="M302" s="13">
        <v>0</v>
      </c>
      <c r="N302" s="7">
        <v>0</v>
      </c>
      <c r="O302" s="13">
        <v>0</v>
      </c>
      <c r="Q302" s="13">
        <v>-1329465725</v>
      </c>
    </row>
    <row r="303" spans="1:17" ht="21.75" customHeight="1">
      <c r="A303" s="41" t="s">
        <v>546</v>
      </c>
      <c r="B303" s="40"/>
      <c r="C303" s="13" t="s">
        <v>914</v>
      </c>
      <c r="D303" s="7">
        <v>0</v>
      </c>
      <c r="G303" s="13">
        <v>0</v>
      </c>
      <c r="H303" s="7">
        <v>0</v>
      </c>
      <c r="I303" s="13">
        <v>1100</v>
      </c>
      <c r="J303" s="7">
        <v>0</v>
      </c>
      <c r="K303" s="13">
        <v>0</v>
      </c>
      <c r="L303" s="7">
        <v>0</v>
      </c>
      <c r="M303" s="13">
        <v>0</v>
      </c>
      <c r="N303" s="7">
        <v>0</v>
      </c>
      <c r="O303" s="13">
        <v>0</v>
      </c>
      <c r="Q303" s="13">
        <v>1122387497</v>
      </c>
    </row>
    <row r="304" spans="1:17" ht="21.75" customHeight="1">
      <c r="A304" s="41" t="s">
        <v>616</v>
      </c>
      <c r="B304" s="40"/>
      <c r="C304" s="13" t="s">
        <v>919</v>
      </c>
      <c r="D304" s="7">
        <v>0</v>
      </c>
      <c r="G304" s="13">
        <v>0</v>
      </c>
      <c r="H304" s="7">
        <v>0</v>
      </c>
      <c r="I304" s="13">
        <v>1150</v>
      </c>
      <c r="J304" s="7">
        <v>0</v>
      </c>
      <c r="K304" s="13">
        <v>0</v>
      </c>
      <c r="L304" s="7">
        <v>0</v>
      </c>
      <c r="M304" s="13">
        <v>0</v>
      </c>
      <c r="N304" s="7">
        <v>0</v>
      </c>
      <c r="O304" s="13">
        <v>0</v>
      </c>
      <c r="Q304" s="13">
        <v>3252436541</v>
      </c>
    </row>
    <row r="305" spans="1:17" ht="21.75" customHeight="1">
      <c r="A305" s="41" t="s">
        <v>555</v>
      </c>
      <c r="B305" s="40"/>
      <c r="C305" s="13" t="s">
        <v>896</v>
      </c>
      <c r="D305" s="7">
        <v>0</v>
      </c>
      <c r="G305" s="13">
        <v>0</v>
      </c>
      <c r="H305" s="7">
        <v>0</v>
      </c>
      <c r="I305" s="13">
        <v>1150</v>
      </c>
      <c r="J305" s="7">
        <v>0</v>
      </c>
      <c r="K305" s="13">
        <v>0</v>
      </c>
      <c r="L305" s="7">
        <v>0</v>
      </c>
      <c r="M305" s="13">
        <v>0</v>
      </c>
      <c r="N305" s="7">
        <v>0</v>
      </c>
      <c r="O305" s="13">
        <v>0</v>
      </c>
      <c r="Q305" s="13">
        <v>-2224714296</v>
      </c>
    </row>
    <row r="306" spans="1:17" ht="21.75" customHeight="1">
      <c r="A306" s="41" t="s">
        <v>562</v>
      </c>
      <c r="B306" s="40"/>
      <c r="C306" s="13" t="s">
        <v>923</v>
      </c>
      <c r="D306" s="7">
        <v>0</v>
      </c>
      <c r="G306" s="13">
        <v>0</v>
      </c>
      <c r="H306" s="7">
        <v>0</v>
      </c>
      <c r="I306" s="13">
        <v>1150</v>
      </c>
      <c r="J306" s="7">
        <v>0</v>
      </c>
      <c r="K306" s="13">
        <v>0</v>
      </c>
      <c r="L306" s="7">
        <v>0</v>
      </c>
      <c r="M306" s="13">
        <v>0</v>
      </c>
      <c r="N306" s="7">
        <v>0</v>
      </c>
      <c r="O306" s="13">
        <v>0</v>
      </c>
      <c r="Q306" s="13">
        <v>-1316049817</v>
      </c>
    </row>
    <row r="307" spans="1:17" ht="21.75" customHeight="1">
      <c r="A307" s="41" t="s">
        <v>571</v>
      </c>
      <c r="B307" s="40"/>
      <c r="C307" s="13" t="s">
        <v>915</v>
      </c>
      <c r="D307" s="7">
        <v>0</v>
      </c>
      <c r="G307" s="13">
        <v>0</v>
      </c>
      <c r="H307" s="7">
        <v>0</v>
      </c>
      <c r="I307" s="13">
        <v>1150</v>
      </c>
      <c r="J307" s="7">
        <v>0</v>
      </c>
      <c r="K307" s="13">
        <v>0</v>
      </c>
      <c r="L307" s="7">
        <v>0</v>
      </c>
      <c r="M307" s="13">
        <v>0</v>
      </c>
      <c r="N307" s="7">
        <v>0</v>
      </c>
      <c r="O307" s="13">
        <v>0</v>
      </c>
      <c r="Q307" s="13">
        <v>445759444</v>
      </c>
    </row>
    <row r="308" spans="1:17" ht="21.75" customHeight="1">
      <c r="A308" s="41" t="s">
        <v>587</v>
      </c>
      <c r="B308" s="40"/>
      <c r="C308" s="13" t="s">
        <v>293</v>
      </c>
      <c r="D308" s="7">
        <v>0</v>
      </c>
      <c r="G308" s="13">
        <v>0</v>
      </c>
      <c r="H308" s="7">
        <v>0</v>
      </c>
      <c r="I308" s="13">
        <v>1200</v>
      </c>
      <c r="J308" s="7">
        <v>0</v>
      </c>
      <c r="K308" s="13">
        <v>0</v>
      </c>
      <c r="L308" s="7">
        <v>0</v>
      </c>
      <c r="M308" s="13">
        <v>0</v>
      </c>
      <c r="N308" s="7">
        <v>0</v>
      </c>
      <c r="O308" s="13">
        <v>0</v>
      </c>
      <c r="Q308" s="13">
        <v>766520732</v>
      </c>
    </row>
    <row r="309" spans="1:17" ht="21.75" customHeight="1">
      <c r="A309" s="41" t="s">
        <v>593</v>
      </c>
      <c r="B309" s="40"/>
      <c r="C309" s="13" t="s">
        <v>920</v>
      </c>
      <c r="D309" s="7">
        <v>0</v>
      </c>
      <c r="G309" s="13">
        <v>0</v>
      </c>
      <c r="H309" s="7">
        <v>0</v>
      </c>
      <c r="I309" s="13">
        <v>1200</v>
      </c>
      <c r="J309" s="7">
        <v>0</v>
      </c>
      <c r="K309" s="13">
        <v>0</v>
      </c>
      <c r="L309" s="7">
        <v>0</v>
      </c>
      <c r="M309" s="13">
        <v>0</v>
      </c>
      <c r="N309" s="7">
        <v>0</v>
      </c>
      <c r="O309" s="13">
        <v>0</v>
      </c>
      <c r="Q309" s="13">
        <v>1851184080</v>
      </c>
    </row>
    <row r="310" spans="1:17" ht="21.75" customHeight="1">
      <c r="A310" s="41" t="s">
        <v>600</v>
      </c>
      <c r="B310" s="40"/>
      <c r="C310" s="13" t="s">
        <v>921</v>
      </c>
      <c r="D310" s="7">
        <v>0</v>
      </c>
      <c r="G310" s="13">
        <v>0</v>
      </c>
      <c r="H310" s="7">
        <v>0</v>
      </c>
      <c r="I310" s="13">
        <v>1200</v>
      </c>
      <c r="J310" s="7">
        <v>0</v>
      </c>
      <c r="K310" s="13">
        <v>0</v>
      </c>
      <c r="L310" s="7">
        <v>0</v>
      </c>
      <c r="M310" s="13">
        <v>0</v>
      </c>
      <c r="N310" s="7">
        <v>0</v>
      </c>
      <c r="O310" s="13">
        <v>0</v>
      </c>
      <c r="Q310" s="13">
        <v>6988676296</v>
      </c>
    </row>
    <row r="311" spans="1:17" ht="21.75" customHeight="1">
      <c r="A311" s="41" t="s">
        <v>606</v>
      </c>
      <c r="B311" s="40"/>
      <c r="C311" s="13" t="s">
        <v>922</v>
      </c>
      <c r="D311" s="7">
        <v>0</v>
      </c>
      <c r="G311" s="13">
        <v>0</v>
      </c>
      <c r="H311" s="7">
        <v>0</v>
      </c>
      <c r="I311" s="13">
        <v>1200</v>
      </c>
      <c r="J311" s="7">
        <v>0</v>
      </c>
      <c r="K311" s="13">
        <v>0</v>
      </c>
      <c r="L311" s="7">
        <v>0</v>
      </c>
      <c r="M311" s="13">
        <v>0</v>
      </c>
      <c r="N311" s="7">
        <v>0</v>
      </c>
      <c r="O311" s="13">
        <v>0</v>
      </c>
      <c r="Q311" s="13">
        <v>1399302112</v>
      </c>
    </row>
    <row r="312" spans="1:17" ht="21.75" customHeight="1">
      <c r="A312" s="41" t="s">
        <v>547</v>
      </c>
      <c r="B312" s="40"/>
      <c r="C312" s="13" t="s">
        <v>914</v>
      </c>
      <c r="D312" s="7">
        <v>0</v>
      </c>
      <c r="G312" s="13">
        <v>0</v>
      </c>
      <c r="H312" s="7">
        <v>0</v>
      </c>
      <c r="I312" s="13">
        <v>1200</v>
      </c>
      <c r="J312" s="7">
        <v>0</v>
      </c>
      <c r="K312" s="13">
        <v>0</v>
      </c>
      <c r="L312" s="7">
        <v>0</v>
      </c>
      <c r="M312" s="13">
        <v>0</v>
      </c>
      <c r="N312" s="7">
        <v>0</v>
      </c>
      <c r="O312" s="13">
        <v>0</v>
      </c>
      <c r="Q312" s="13">
        <v>13197687347</v>
      </c>
    </row>
    <row r="313" spans="1:17" ht="21.75" customHeight="1">
      <c r="A313" s="41" t="s">
        <v>108</v>
      </c>
      <c r="B313" s="40"/>
      <c r="C313" s="13" t="s">
        <v>109</v>
      </c>
      <c r="D313" s="7">
        <v>0</v>
      </c>
      <c r="G313" s="13">
        <v>0</v>
      </c>
      <c r="H313" s="7">
        <v>0</v>
      </c>
      <c r="I313" s="13">
        <v>1200</v>
      </c>
      <c r="J313" s="7">
        <v>0</v>
      </c>
      <c r="K313" s="13">
        <v>0</v>
      </c>
      <c r="L313" s="7">
        <v>0</v>
      </c>
      <c r="M313" s="13">
        <v>0</v>
      </c>
      <c r="N313" s="7">
        <v>0</v>
      </c>
      <c r="O313" s="13">
        <v>0</v>
      </c>
      <c r="Q313" s="13">
        <v>385054</v>
      </c>
    </row>
    <row r="314" spans="1:17" ht="21.75" customHeight="1">
      <c r="A314" s="41" t="s">
        <v>617</v>
      </c>
      <c r="B314" s="40"/>
      <c r="C314" s="13" t="s">
        <v>919</v>
      </c>
      <c r="D314" s="7">
        <v>0</v>
      </c>
      <c r="G314" s="13">
        <v>0</v>
      </c>
      <c r="H314" s="7">
        <v>0</v>
      </c>
      <c r="I314" s="13">
        <v>1250</v>
      </c>
      <c r="J314" s="7">
        <v>0</v>
      </c>
      <c r="K314" s="13">
        <v>0</v>
      </c>
      <c r="L314" s="7">
        <v>0</v>
      </c>
      <c r="M314" s="13">
        <v>0</v>
      </c>
      <c r="N314" s="7">
        <v>0</v>
      </c>
      <c r="O314" s="13">
        <v>0</v>
      </c>
      <c r="Q314" s="13">
        <v>2221178697</v>
      </c>
    </row>
    <row r="315" spans="1:17" ht="21.75" customHeight="1">
      <c r="A315" s="41" t="s">
        <v>556</v>
      </c>
      <c r="B315" s="40"/>
      <c r="C315" s="13" t="s">
        <v>896</v>
      </c>
      <c r="D315" s="7">
        <v>0</v>
      </c>
      <c r="G315" s="13">
        <v>0</v>
      </c>
      <c r="H315" s="7">
        <v>0</v>
      </c>
      <c r="I315" s="13">
        <v>1250</v>
      </c>
      <c r="J315" s="7">
        <v>0</v>
      </c>
      <c r="K315" s="13">
        <v>0</v>
      </c>
      <c r="L315" s="7">
        <v>0</v>
      </c>
      <c r="M315" s="13">
        <v>0</v>
      </c>
      <c r="N315" s="7">
        <v>0</v>
      </c>
      <c r="O315" s="13">
        <v>0</v>
      </c>
      <c r="Q315" s="13">
        <v>12512767383</v>
      </c>
    </row>
    <row r="316" spans="1:17" ht="21.75" customHeight="1">
      <c r="A316" s="41" t="s">
        <v>563</v>
      </c>
      <c r="B316" s="40"/>
      <c r="C316" s="13" t="s">
        <v>923</v>
      </c>
      <c r="D316" s="7">
        <v>0</v>
      </c>
      <c r="G316" s="13">
        <v>0</v>
      </c>
      <c r="H316" s="7">
        <v>0</v>
      </c>
      <c r="I316" s="13">
        <v>1250</v>
      </c>
      <c r="J316" s="7">
        <v>0</v>
      </c>
      <c r="K316" s="13">
        <v>0</v>
      </c>
      <c r="L316" s="7">
        <v>0</v>
      </c>
      <c r="M316" s="13">
        <v>0</v>
      </c>
      <c r="N316" s="7">
        <v>0</v>
      </c>
      <c r="O316" s="13">
        <v>0</v>
      </c>
      <c r="Q316" s="13">
        <v>-332747561</v>
      </c>
    </row>
    <row r="317" spans="1:17" ht="21.75" customHeight="1">
      <c r="A317" s="41" t="s">
        <v>572</v>
      </c>
      <c r="B317" s="40"/>
      <c r="C317" s="13" t="s">
        <v>915</v>
      </c>
      <c r="D317" s="7">
        <v>0</v>
      </c>
      <c r="G317" s="13">
        <v>0</v>
      </c>
      <c r="H317" s="7">
        <v>0</v>
      </c>
      <c r="I317" s="13">
        <v>1250</v>
      </c>
      <c r="J317" s="7">
        <v>0</v>
      </c>
      <c r="K317" s="13">
        <v>0</v>
      </c>
      <c r="L317" s="7">
        <v>0</v>
      </c>
      <c r="M317" s="13">
        <v>0</v>
      </c>
      <c r="N317" s="7">
        <v>0</v>
      </c>
      <c r="O317" s="13">
        <v>0</v>
      </c>
      <c r="Q317" s="13">
        <v>12703401828</v>
      </c>
    </row>
    <row r="318" spans="1:17" ht="21.75" customHeight="1">
      <c r="A318" s="41" t="s">
        <v>588</v>
      </c>
      <c r="B318" s="40"/>
      <c r="C318" s="13" t="s">
        <v>293</v>
      </c>
      <c r="D318" s="7">
        <v>0</v>
      </c>
      <c r="G318" s="13">
        <v>0</v>
      </c>
      <c r="H318" s="7">
        <v>0</v>
      </c>
      <c r="I318" s="13">
        <v>1300</v>
      </c>
      <c r="J318" s="7">
        <v>0</v>
      </c>
      <c r="K318" s="13">
        <v>0</v>
      </c>
      <c r="L318" s="7">
        <v>0</v>
      </c>
      <c r="M318" s="13">
        <v>0</v>
      </c>
      <c r="N318" s="7">
        <v>0</v>
      </c>
      <c r="O318" s="13">
        <v>0</v>
      </c>
      <c r="Q318" s="13">
        <v>12124329</v>
      </c>
    </row>
    <row r="319" spans="1:17" ht="21.75" customHeight="1">
      <c r="A319" s="41" t="s">
        <v>594</v>
      </c>
      <c r="B319" s="40"/>
      <c r="C319" s="13" t="s">
        <v>920</v>
      </c>
      <c r="D319" s="7">
        <v>0</v>
      </c>
      <c r="G319" s="13">
        <v>0</v>
      </c>
      <c r="H319" s="7">
        <v>0</v>
      </c>
      <c r="I319" s="13">
        <v>1300</v>
      </c>
      <c r="J319" s="7">
        <v>0</v>
      </c>
      <c r="K319" s="13">
        <v>0</v>
      </c>
      <c r="L319" s="7">
        <v>0</v>
      </c>
      <c r="M319" s="13">
        <v>0</v>
      </c>
      <c r="N319" s="7">
        <v>0</v>
      </c>
      <c r="O319" s="13">
        <v>0</v>
      </c>
      <c r="Q319" s="13">
        <v>59478472</v>
      </c>
    </row>
    <row r="320" spans="1:17" ht="21.75" customHeight="1">
      <c r="A320" s="41" t="s">
        <v>601</v>
      </c>
      <c r="B320" s="40"/>
      <c r="C320" s="13" t="s">
        <v>921</v>
      </c>
      <c r="D320" s="7">
        <v>0</v>
      </c>
      <c r="G320" s="13">
        <v>0</v>
      </c>
      <c r="H320" s="7">
        <v>0</v>
      </c>
      <c r="I320" s="13">
        <v>1300</v>
      </c>
      <c r="J320" s="7">
        <v>0</v>
      </c>
      <c r="K320" s="13">
        <v>0</v>
      </c>
      <c r="L320" s="7">
        <v>0</v>
      </c>
      <c r="M320" s="13">
        <v>0</v>
      </c>
      <c r="N320" s="7">
        <v>0</v>
      </c>
      <c r="O320" s="13">
        <v>0</v>
      </c>
      <c r="Q320" s="13">
        <v>1782020640</v>
      </c>
    </row>
    <row r="321" spans="1:17" ht="21.75" customHeight="1">
      <c r="A321" s="41" t="s">
        <v>548</v>
      </c>
      <c r="B321" s="40"/>
      <c r="C321" s="13" t="s">
        <v>914</v>
      </c>
      <c r="D321" s="7">
        <v>0</v>
      </c>
      <c r="G321" s="13">
        <v>0</v>
      </c>
      <c r="H321" s="7">
        <v>0</v>
      </c>
      <c r="I321" s="13">
        <v>1300</v>
      </c>
      <c r="J321" s="7">
        <v>0</v>
      </c>
      <c r="K321" s="13">
        <v>0</v>
      </c>
      <c r="L321" s="7">
        <v>0</v>
      </c>
      <c r="M321" s="13">
        <v>0</v>
      </c>
      <c r="N321" s="7">
        <v>0</v>
      </c>
      <c r="O321" s="13">
        <v>0</v>
      </c>
      <c r="Q321" s="13">
        <v>19579486050</v>
      </c>
    </row>
    <row r="322" spans="1:17" ht="21.75" customHeight="1">
      <c r="A322" s="41" t="s">
        <v>557</v>
      </c>
      <c r="B322" s="40"/>
      <c r="C322" s="13" t="s">
        <v>896</v>
      </c>
      <c r="D322" s="7">
        <v>0</v>
      </c>
      <c r="G322" s="13">
        <v>0</v>
      </c>
      <c r="H322" s="7">
        <v>0</v>
      </c>
      <c r="I322" s="13">
        <v>1350</v>
      </c>
      <c r="J322" s="7">
        <v>0</v>
      </c>
      <c r="K322" s="13">
        <v>0</v>
      </c>
      <c r="L322" s="7">
        <v>0</v>
      </c>
      <c r="M322" s="13">
        <v>0</v>
      </c>
      <c r="N322" s="7">
        <v>0</v>
      </c>
      <c r="O322" s="13">
        <v>0</v>
      </c>
      <c r="Q322" s="13">
        <v>-2431103678</v>
      </c>
    </row>
    <row r="323" spans="1:17" ht="21.75" customHeight="1">
      <c r="A323" s="41" t="s">
        <v>564</v>
      </c>
      <c r="B323" s="40"/>
      <c r="C323" s="13" t="s">
        <v>923</v>
      </c>
      <c r="D323" s="7">
        <v>0</v>
      </c>
      <c r="G323" s="13">
        <v>0</v>
      </c>
      <c r="H323" s="7">
        <v>0</v>
      </c>
      <c r="I323" s="13">
        <v>1350</v>
      </c>
      <c r="J323" s="7">
        <v>0</v>
      </c>
      <c r="K323" s="13">
        <v>0</v>
      </c>
      <c r="L323" s="7">
        <v>0</v>
      </c>
      <c r="M323" s="13">
        <v>0</v>
      </c>
      <c r="N323" s="7">
        <v>0</v>
      </c>
      <c r="O323" s="13">
        <v>0</v>
      </c>
      <c r="Q323" s="13">
        <v>10106735045</v>
      </c>
    </row>
    <row r="324" spans="1:17" ht="21.75" customHeight="1">
      <c r="A324" s="41" t="s">
        <v>573</v>
      </c>
      <c r="B324" s="40"/>
      <c r="C324" s="13" t="s">
        <v>915</v>
      </c>
      <c r="D324" s="7">
        <v>0</v>
      </c>
      <c r="G324" s="13">
        <v>0</v>
      </c>
      <c r="H324" s="7">
        <v>0</v>
      </c>
      <c r="I324" s="13">
        <v>1350</v>
      </c>
      <c r="J324" s="7">
        <v>0</v>
      </c>
      <c r="K324" s="13">
        <v>0</v>
      </c>
      <c r="L324" s="7">
        <v>0</v>
      </c>
      <c r="M324" s="13">
        <v>0</v>
      </c>
      <c r="N324" s="7">
        <v>0</v>
      </c>
      <c r="O324" s="13">
        <v>0</v>
      </c>
      <c r="Q324" s="13">
        <v>11180167700</v>
      </c>
    </row>
    <row r="325" spans="1:17" ht="21.75" customHeight="1">
      <c r="A325" s="41" t="s">
        <v>549</v>
      </c>
      <c r="B325" s="40"/>
      <c r="C325" s="13" t="s">
        <v>914</v>
      </c>
      <c r="D325" s="7">
        <v>0</v>
      </c>
      <c r="G325" s="13">
        <v>0</v>
      </c>
      <c r="H325" s="7">
        <v>0</v>
      </c>
      <c r="I325" s="13">
        <v>1400</v>
      </c>
      <c r="J325" s="7">
        <v>0</v>
      </c>
      <c r="K325" s="13">
        <v>0</v>
      </c>
      <c r="L325" s="7">
        <v>0</v>
      </c>
      <c r="M325" s="13">
        <v>0</v>
      </c>
      <c r="N325" s="7">
        <v>0</v>
      </c>
      <c r="O325" s="13">
        <v>0</v>
      </c>
      <c r="Q325" s="13">
        <v>3164958276</v>
      </c>
    </row>
    <row r="326" spans="1:17" ht="21.75" customHeight="1">
      <c r="A326" s="41" t="s">
        <v>565</v>
      </c>
      <c r="B326" s="40"/>
      <c r="C326" s="13" t="s">
        <v>923</v>
      </c>
      <c r="D326" s="7">
        <v>0</v>
      </c>
      <c r="G326" s="13">
        <v>0</v>
      </c>
      <c r="H326" s="7">
        <v>0</v>
      </c>
      <c r="I326" s="13">
        <v>1450</v>
      </c>
      <c r="J326" s="7">
        <v>0</v>
      </c>
      <c r="K326" s="13">
        <v>0</v>
      </c>
      <c r="L326" s="7">
        <v>0</v>
      </c>
      <c r="M326" s="13">
        <v>0</v>
      </c>
      <c r="N326" s="7">
        <v>0</v>
      </c>
      <c r="O326" s="13">
        <v>0</v>
      </c>
      <c r="Q326" s="13">
        <v>11193843452</v>
      </c>
    </row>
    <row r="327" spans="1:17" ht="21.75" customHeight="1">
      <c r="A327" s="41" t="s">
        <v>574</v>
      </c>
      <c r="B327" s="40"/>
      <c r="C327" s="13" t="s">
        <v>915</v>
      </c>
      <c r="D327" s="7">
        <v>0</v>
      </c>
      <c r="G327" s="13">
        <v>0</v>
      </c>
      <c r="H327" s="7">
        <v>0</v>
      </c>
      <c r="I327" s="13">
        <v>1450</v>
      </c>
      <c r="J327" s="7">
        <v>0</v>
      </c>
      <c r="K327" s="13">
        <v>0</v>
      </c>
      <c r="L327" s="7">
        <v>0</v>
      </c>
      <c r="M327" s="13">
        <v>0</v>
      </c>
      <c r="N327" s="7">
        <v>0</v>
      </c>
      <c r="O327" s="13">
        <v>0</v>
      </c>
      <c r="Q327" s="13">
        <v>8579298334</v>
      </c>
    </row>
    <row r="328" spans="1:17" ht="21.75" customHeight="1">
      <c r="A328" s="41" t="s">
        <v>566</v>
      </c>
      <c r="B328" s="40"/>
      <c r="C328" s="13" t="s">
        <v>923</v>
      </c>
      <c r="D328" s="7">
        <v>0</v>
      </c>
      <c r="G328" s="13">
        <v>0</v>
      </c>
      <c r="H328" s="7">
        <v>0</v>
      </c>
      <c r="I328" s="13">
        <v>1550</v>
      </c>
      <c r="J328" s="7">
        <v>0</v>
      </c>
      <c r="K328" s="13">
        <v>0</v>
      </c>
      <c r="L328" s="7">
        <v>0</v>
      </c>
      <c r="M328" s="13">
        <v>0</v>
      </c>
      <c r="N328" s="7">
        <v>0</v>
      </c>
      <c r="O328" s="13">
        <v>0</v>
      </c>
      <c r="Q328" s="13">
        <v>1846634461</v>
      </c>
    </row>
    <row r="329" spans="1:17" ht="21.75" customHeight="1">
      <c r="A329" s="41" t="s">
        <v>575</v>
      </c>
      <c r="B329" s="40"/>
      <c r="C329" s="13" t="s">
        <v>915</v>
      </c>
      <c r="D329" s="7">
        <v>0</v>
      </c>
      <c r="G329" s="13">
        <v>0</v>
      </c>
      <c r="H329" s="7">
        <v>0</v>
      </c>
      <c r="I329" s="13">
        <v>1550</v>
      </c>
      <c r="J329" s="7">
        <v>0</v>
      </c>
      <c r="K329" s="13">
        <v>0</v>
      </c>
      <c r="L329" s="7">
        <v>0</v>
      </c>
      <c r="M329" s="13">
        <v>0</v>
      </c>
      <c r="N329" s="7">
        <v>0</v>
      </c>
      <c r="O329" s="13">
        <v>0</v>
      </c>
      <c r="Q329" s="13">
        <v>238665788</v>
      </c>
    </row>
    <row r="330" spans="1:17" ht="21.75" customHeight="1">
      <c r="A330" s="41" t="s">
        <v>567</v>
      </c>
      <c r="B330" s="40"/>
      <c r="C330" s="13" t="s">
        <v>923</v>
      </c>
      <c r="D330" s="7">
        <v>0</v>
      </c>
      <c r="G330" s="13">
        <v>0</v>
      </c>
      <c r="H330" s="7">
        <v>0</v>
      </c>
      <c r="I330" s="13">
        <v>1650</v>
      </c>
      <c r="J330" s="7">
        <v>0</v>
      </c>
      <c r="K330" s="13">
        <v>0</v>
      </c>
      <c r="L330" s="7">
        <v>0</v>
      </c>
      <c r="M330" s="13">
        <v>0</v>
      </c>
      <c r="N330" s="7">
        <v>0</v>
      </c>
      <c r="O330" s="13">
        <v>0</v>
      </c>
      <c r="Q330" s="13">
        <v>626616191</v>
      </c>
    </row>
    <row r="331" spans="1:17" ht="21.75" customHeight="1">
      <c r="A331" s="41" t="s">
        <v>576</v>
      </c>
      <c r="B331" s="40"/>
      <c r="C331" s="13" t="s">
        <v>915</v>
      </c>
      <c r="D331" s="7">
        <v>0</v>
      </c>
      <c r="G331" s="13">
        <v>0</v>
      </c>
      <c r="H331" s="7">
        <v>0</v>
      </c>
      <c r="I331" s="13">
        <v>1650</v>
      </c>
      <c r="J331" s="7">
        <v>0</v>
      </c>
      <c r="K331" s="13">
        <v>0</v>
      </c>
      <c r="L331" s="7">
        <v>0</v>
      </c>
      <c r="M331" s="13">
        <v>0</v>
      </c>
      <c r="N331" s="7">
        <v>0</v>
      </c>
      <c r="O331" s="13">
        <v>0</v>
      </c>
      <c r="Q331" s="13">
        <v>125995401</v>
      </c>
    </row>
    <row r="332" spans="1:17" ht="21.75" customHeight="1">
      <c r="A332" s="41" t="s">
        <v>577</v>
      </c>
      <c r="B332" s="40"/>
      <c r="C332" s="13" t="s">
        <v>100</v>
      </c>
      <c r="D332" s="7">
        <v>0</v>
      </c>
      <c r="G332" s="13">
        <v>0</v>
      </c>
      <c r="H332" s="7">
        <v>0</v>
      </c>
      <c r="I332" s="13">
        <v>1900</v>
      </c>
      <c r="J332" s="7">
        <v>0</v>
      </c>
      <c r="K332" s="13">
        <v>0</v>
      </c>
      <c r="L332" s="7">
        <v>0</v>
      </c>
      <c r="M332" s="13">
        <v>0</v>
      </c>
      <c r="N332" s="7">
        <v>0</v>
      </c>
      <c r="O332" s="13">
        <v>0</v>
      </c>
      <c r="Q332" s="13">
        <v>253996817</v>
      </c>
    </row>
    <row r="333" spans="1:17" ht="21.75" customHeight="1">
      <c r="A333" s="41" t="s">
        <v>607</v>
      </c>
      <c r="B333" s="40"/>
      <c r="C333" s="13" t="s">
        <v>916</v>
      </c>
      <c r="D333" s="7">
        <v>0</v>
      </c>
      <c r="G333" s="13">
        <v>0</v>
      </c>
      <c r="H333" s="7">
        <v>0</v>
      </c>
      <c r="I333" s="13">
        <v>550</v>
      </c>
      <c r="J333" s="7">
        <v>0</v>
      </c>
      <c r="K333" s="13">
        <v>0</v>
      </c>
      <c r="L333" s="7">
        <v>0</v>
      </c>
      <c r="M333" s="13">
        <v>0</v>
      </c>
      <c r="N333" s="7">
        <v>0</v>
      </c>
      <c r="O333" s="13">
        <v>0</v>
      </c>
      <c r="Q333" s="13">
        <v>-3607290</v>
      </c>
    </row>
    <row r="334" spans="1:17" ht="21.75" customHeight="1">
      <c r="A334" s="41" t="s">
        <v>612</v>
      </c>
      <c r="B334" s="40"/>
      <c r="C334" s="13" t="s">
        <v>919</v>
      </c>
      <c r="D334" s="7">
        <v>0</v>
      </c>
      <c r="G334" s="13">
        <v>0</v>
      </c>
      <c r="H334" s="7">
        <v>0</v>
      </c>
      <c r="I334" s="13">
        <v>550</v>
      </c>
      <c r="J334" s="7">
        <v>0</v>
      </c>
      <c r="K334" s="13">
        <v>0</v>
      </c>
      <c r="L334" s="7">
        <v>0</v>
      </c>
      <c r="M334" s="13">
        <v>0</v>
      </c>
      <c r="N334" s="7">
        <v>0</v>
      </c>
      <c r="O334" s="13">
        <v>0</v>
      </c>
      <c r="Q334" s="13">
        <v>-347796</v>
      </c>
    </row>
    <row r="335" spans="1:17" ht="21.75" customHeight="1">
      <c r="A335" s="41" t="s">
        <v>544</v>
      </c>
      <c r="B335" s="40"/>
      <c r="C335" s="13" t="s">
        <v>914</v>
      </c>
      <c r="D335" s="7">
        <v>0</v>
      </c>
      <c r="G335" s="13">
        <v>0</v>
      </c>
      <c r="H335" s="7">
        <v>0</v>
      </c>
      <c r="I335" s="13">
        <v>600</v>
      </c>
      <c r="J335" s="7">
        <v>0</v>
      </c>
      <c r="K335" s="13">
        <v>0</v>
      </c>
      <c r="L335" s="7">
        <v>0</v>
      </c>
      <c r="M335" s="13">
        <v>0</v>
      </c>
      <c r="N335" s="7">
        <v>0</v>
      </c>
      <c r="O335" s="13">
        <v>0</v>
      </c>
      <c r="Q335" s="13">
        <v>-102726</v>
      </c>
    </row>
    <row r="336" spans="1:17" ht="21.75" customHeight="1">
      <c r="A336" s="41" t="s">
        <v>608</v>
      </c>
      <c r="B336" s="40"/>
      <c r="C336" s="13" t="s">
        <v>916</v>
      </c>
      <c r="D336" s="7">
        <v>0</v>
      </c>
      <c r="G336" s="13">
        <v>0</v>
      </c>
      <c r="H336" s="7">
        <v>0</v>
      </c>
      <c r="I336" s="13">
        <v>650</v>
      </c>
      <c r="J336" s="7">
        <v>0</v>
      </c>
      <c r="K336" s="13">
        <v>0</v>
      </c>
      <c r="L336" s="7">
        <v>0</v>
      </c>
      <c r="M336" s="13">
        <v>0</v>
      </c>
      <c r="N336" s="7">
        <v>0</v>
      </c>
      <c r="O336" s="13">
        <v>0</v>
      </c>
      <c r="Q336" s="13">
        <v>-98216</v>
      </c>
    </row>
    <row r="337" spans="1:17" ht="21.75" customHeight="1">
      <c r="A337" s="41" t="s">
        <v>613</v>
      </c>
      <c r="B337" s="40"/>
      <c r="C337" s="13" t="s">
        <v>919</v>
      </c>
      <c r="D337" s="7">
        <v>0</v>
      </c>
      <c r="G337" s="13">
        <v>0</v>
      </c>
      <c r="H337" s="7">
        <v>0</v>
      </c>
      <c r="I337" s="13">
        <v>650</v>
      </c>
      <c r="J337" s="7">
        <v>0</v>
      </c>
      <c r="K337" s="13">
        <v>0</v>
      </c>
      <c r="L337" s="7">
        <v>0</v>
      </c>
      <c r="M337" s="13">
        <v>0</v>
      </c>
      <c r="N337" s="7">
        <v>0</v>
      </c>
      <c r="O337" s="13">
        <v>0</v>
      </c>
      <c r="Q337" s="13">
        <v>-318301970</v>
      </c>
    </row>
    <row r="338" spans="1:17" ht="21.75" customHeight="1">
      <c r="A338" s="41" t="s">
        <v>550</v>
      </c>
      <c r="B338" s="40"/>
      <c r="C338" s="13" t="s">
        <v>896</v>
      </c>
      <c r="D338" s="7">
        <v>0</v>
      </c>
      <c r="G338" s="13">
        <v>0</v>
      </c>
      <c r="H338" s="7">
        <v>0</v>
      </c>
      <c r="I338" s="13">
        <v>650</v>
      </c>
      <c r="J338" s="7">
        <v>0</v>
      </c>
      <c r="K338" s="13">
        <v>0</v>
      </c>
      <c r="L338" s="7">
        <v>0</v>
      </c>
      <c r="M338" s="13">
        <v>0</v>
      </c>
      <c r="N338" s="7">
        <v>0</v>
      </c>
      <c r="O338" s="13">
        <v>0</v>
      </c>
      <c r="Q338" s="13">
        <v>-227218</v>
      </c>
    </row>
    <row r="339" spans="1:17" ht="21.75" customHeight="1">
      <c r="A339" s="41" t="s">
        <v>558</v>
      </c>
      <c r="B339" s="40"/>
      <c r="C339" s="13" t="s">
        <v>923</v>
      </c>
      <c r="D339" s="7">
        <v>0</v>
      </c>
      <c r="G339" s="13">
        <v>0</v>
      </c>
      <c r="H339" s="7">
        <v>0</v>
      </c>
      <c r="I339" s="13">
        <v>650</v>
      </c>
      <c r="J339" s="7">
        <v>0</v>
      </c>
      <c r="K339" s="13">
        <v>0</v>
      </c>
      <c r="L339" s="7">
        <v>0</v>
      </c>
      <c r="M339" s="13">
        <v>0</v>
      </c>
      <c r="N339" s="7">
        <v>0</v>
      </c>
      <c r="O339" s="13">
        <v>0</v>
      </c>
      <c r="Q339" s="13">
        <v>-59786</v>
      </c>
    </row>
    <row r="340" spans="1:17" ht="21.75" customHeight="1">
      <c r="A340" s="41" t="s">
        <v>582</v>
      </c>
      <c r="B340" s="40"/>
      <c r="C340" s="13" t="s">
        <v>293</v>
      </c>
      <c r="D340" s="7">
        <v>0</v>
      </c>
      <c r="G340" s="13">
        <v>0</v>
      </c>
      <c r="H340" s="7">
        <v>0</v>
      </c>
      <c r="I340" s="13">
        <v>700</v>
      </c>
      <c r="J340" s="7">
        <v>0</v>
      </c>
      <c r="K340" s="13">
        <v>0</v>
      </c>
      <c r="L340" s="7">
        <v>0</v>
      </c>
      <c r="M340" s="13">
        <v>0</v>
      </c>
      <c r="N340" s="7">
        <v>0</v>
      </c>
      <c r="O340" s="13">
        <v>0</v>
      </c>
      <c r="Q340" s="13">
        <v>4979934</v>
      </c>
    </row>
    <row r="341" spans="1:17" ht="21.75" customHeight="1">
      <c r="A341" s="41" t="s">
        <v>595</v>
      </c>
      <c r="B341" s="40"/>
      <c r="C341" s="13" t="s">
        <v>921</v>
      </c>
      <c r="D341" s="7">
        <v>0</v>
      </c>
      <c r="G341" s="13">
        <v>0</v>
      </c>
      <c r="H341" s="7">
        <v>0</v>
      </c>
      <c r="I341" s="13">
        <v>700</v>
      </c>
      <c r="J341" s="7">
        <v>0</v>
      </c>
      <c r="K341" s="13">
        <v>0</v>
      </c>
      <c r="L341" s="7">
        <v>0</v>
      </c>
      <c r="M341" s="13">
        <v>0</v>
      </c>
      <c r="N341" s="7">
        <v>0</v>
      </c>
      <c r="O341" s="13">
        <v>0</v>
      </c>
      <c r="Q341" s="13">
        <v>38230855</v>
      </c>
    </row>
    <row r="342" spans="1:17" ht="21.75" customHeight="1">
      <c r="A342" s="41" t="s">
        <v>602</v>
      </c>
      <c r="B342" s="40"/>
      <c r="C342" s="13" t="s">
        <v>922</v>
      </c>
      <c r="D342" s="7">
        <v>0</v>
      </c>
      <c r="G342" s="13">
        <v>0</v>
      </c>
      <c r="H342" s="7">
        <v>0</v>
      </c>
      <c r="I342" s="13">
        <v>700</v>
      </c>
      <c r="J342" s="7">
        <v>0</v>
      </c>
      <c r="K342" s="13">
        <v>0</v>
      </c>
      <c r="L342" s="7">
        <v>0</v>
      </c>
      <c r="M342" s="13">
        <v>0</v>
      </c>
      <c r="N342" s="7">
        <v>0</v>
      </c>
      <c r="O342" s="13">
        <v>0</v>
      </c>
      <c r="Q342" s="13">
        <v>5625028</v>
      </c>
    </row>
    <row r="343" spans="1:17" ht="21.75" customHeight="1">
      <c r="A343" s="41" t="s">
        <v>551</v>
      </c>
      <c r="B343" s="40"/>
      <c r="C343" s="13" t="s">
        <v>896</v>
      </c>
      <c r="D343" s="7">
        <v>0</v>
      </c>
      <c r="G343" s="13">
        <v>0</v>
      </c>
      <c r="H343" s="7">
        <v>0</v>
      </c>
      <c r="I343" s="13">
        <v>750</v>
      </c>
      <c r="J343" s="7">
        <v>0</v>
      </c>
      <c r="K343" s="13">
        <v>0</v>
      </c>
      <c r="L343" s="7">
        <v>0</v>
      </c>
      <c r="M343" s="13">
        <v>0</v>
      </c>
      <c r="N343" s="7">
        <v>0</v>
      </c>
      <c r="O343" s="13">
        <v>0</v>
      </c>
      <c r="Q343" s="13">
        <v>1539196645</v>
      </c>
    </row>
    <row r="344" spans="1:17" ht="21.75" customHeight="1">
      <c r="A344" s="41" t="s">
        <v>568</v>
      </c>
      <c r="B344" s="40"/>
      <c r="C344" s="13" t="s">
        <v>915</v>
      </c>
      <c r="D344" s="7">
        <v>0</v>
      </c>
      <c r="G344" s="13">
        <v>0</v>
      </c>
      <c r="H344" s="7">
        <v>0</v>
      </c>
      <c r="I344" s="13">
        <v>750</v>
      </c>
      <c r="J344" s="7">
        <v>0</v>
      </c>
      <c r="K344" s="13">
        <v>0</v>
      </c>
      <c r="L344" s="7">
        <v>0</v>
      </c>
      <c r="M344" s="13">
        <v>0</v>
      </c>
      <c r="N344" s="7">
        <v>0</v>
      </c>
      <c r="O344" s="13">
        <v>0</v>
      </c>
      <c r="Q344" s="13">
        <v>-1823273</v>
      </c>
    </row>
    <row r="345" spans="1:17" ht="21.75" customHeight="1">
      <c r="A345" s="41" t="s">
        <v>578</v>
      </c>
      <c r="B345" s="40"/>
      <c r="C345" s="13" t="s">
        <v>903</v>
      </c>
      <c r="D345" s="7">
        <v>0</v>
      </c>
      <c r="G345" s="13">
        <v>0</v>
      </c>
      <c r="H345" s="7">
        <v>0</v>
      </c>
      <c r="I345" s="13">
        <v>800</v>
      </c>
      <c r="J345" s="7">
        <v>0</v>
      </c>
      <c r="K345" s="13">
        <v>0</v>
      </c>
      <c r="L345" s="7">
        <v>0</v>
      </c>
      <c r="M345" s="13">
        <v>0</v>
      </c>
      <c r="N345" s="7">
        <v>0</v>
      </c>
      <c r="O345" s="13">
        <v>0</v>
      </c>
      <c r="Q345" s="13">
        <v>319054300</v>
      </c>
    </row>
    <row r="346" spans="1:17" ht="21.75" customHeight="1">
      <c r="A346" s="41" t="s">
        <v>583</v>
      </c>
      <c r="B346" s="40"/>
      <c r="C346" s="13" t="s">
        <v>293</v>
      </c>
      <c r="D346" s="7">
        <v>0</v>
      </c>
      <c r="G346" s="13">
        <v>0</v>
      </c>
      <c r="H346" s="7">
        <v>0</v>
      </c>
      <c r="I346" s="13">
        <v>800</v>
      </c>
      <c r="J346" s="7">
        <v>0</v>
      </c>
      <c r="K346" s="13">
        <v>0</v>
      </c>
      <c r="L346" s="7">
        <v>0</v>
      </c>
      <c r="M346" s="13">
        <v>0</v>
      </c>
      <c r="N346" s="7">
        <v>0</v>
      </c>
      <c r="O346" s="13">
        <v>0</v>
      </c>
      <c r="Q346" s="13">
        <v>4956872</v>
      </c>
    </row>
    <row r="347" spans="1:17" ht="21.75" customHeight="1">
      <c r="A347" s="41" t="s">
        <v>589</v>
      </c>
      <c r="B347" s="40"/>
      <c r="C347" s="13" t="s">
        <v>920</v>
      </c>
      <c r="D347" s="7">
        <v>0</v>
      </c>
      <c r="G347" s="13">
        <v>0</v>
      </c>
      <c r="H347" s="7">
        <v>0</v>
      </c>
      <c r="I347" s="13">
        <v>800</v>
      </c>
      <c r="J347" s="7">
        <v>0</v>
      </c>
      <c r="K347" s="13">
        <v>0</v>
      </c>
      <c r="L347" s="7">
        <v>0</v>
      </c>
      <c r="M347" s="13">
        <v>0</v>
      </c>
      <c r="N347" s="7">
        <v>0</v>
      </c>
      <c r="O347" s="13">
        <v>0</v>
      </c>
      <c r="Q347" s="13">
        <v>1759386240</v>
      </c>
    </row>
    <row r="348" spans="1:17" ht="21.75" customHeight="1">
      <c r="A348" s="41" t="s">
        <v>596</v>
      </c>
      <c r="B348" s="40"/>
      <c r="C348" s="13" t="s">
        <v>921</v>
      </c>
      <c r="D348" s="7">
        <v>0</v>
      </c>
      <c r="G348" s="13">
        <v>0</v>
      </c>
      <c r="H348" s="7">
        <v>0</v>
      </c>
      <c r="I348" s="13">
        <v>800</v>
      </c>
      <c r="J348" s="7">
        <v>0</v>
      </c>
      <c r="K348" s="13">
        <v>0</v>
      </c>
      <c r="L348" s="7">
        <v>0</v>
      </c>
      <c r="M348" s="13">
        <v>0</v>
      </c>
      <c r="N348" s="7">
        <v>0</v>
      </c>
      <c r="O348" s="13">
        <v>0</v>
      </c>
      <c r="Q348" s="13">
        <v>27150281</v>
      </c>
    </row>
    <row r="349" spans="1:17" ht="21.75" customHeight="1">
      <c r="A349" s="41" t="s">
        <v>603</v>
      </c>
      <c r="B349" s="40"/>
      <c r="C349" s="13" t="s">
        <v>922</v>
      </c>
      <c r="D349" s="7">
        <v>0</v>
      </c>
      <c r="G349" s="13">
        <v>0</v>
      </c>
      <c r="H349" s="7">
        <v>0</v>
      </c>
      <c r="I349" s="13">
        <v>800</v>
      </c>
      <c r="J349" s="7">
        <v>0</v>
      </c>
      <c r="K349" s="13">
        <v>0</v>
      </c>
      <c r="L349" s="7">
        <v>0</v>
      </c>
      <c r="M349" s="13">
        <v>0</v>
      </c>
      <c r="N349" s="7">
        <v>0</v>
      </c>
      <c r="O349" s="13">
        <v>0</v>
      </c>
      <c r="Q349" s="13">
        <v>6435269</v>
      </c>
    </row>
    <row r="350" spans="1:17" ht="21.75" customHeight="1">
      <c r="A350" s="41" t="s">
        <v>609</v>
      </c>
      <c r="B350" s="40"/>
      <c r="C350" s="13" t="s">
        <v>916</v>
      </c>
      <c r="D350" s="7">
        <v>0</v>
      </c>
      <c r="G350" s="13">
        <v>0</v>
      </c>
      <c r="H350" s="7">
        <v>0</v>
      </c>
      <c r="I350" s="13">
        <v>850</v>
      </c>
      <c r="J350" s="7">
        <v>0</v>
      </c>
      <c r="K350" s="13">
        <v>0</v>
      </c>
      <c r="L350" s="7">
        <v>0</v>
      </c>
      <c r="M350" s="13">
        <v>0</v>
      </c>
      <c r="N350" s="7">
        <v>0</v>
      </c>
      <c r="O350" s="13">
        <v>0</v>
      </c>
      <c r="Q350" s="13">
        <v>-409572289</v>
      </c>
    </row>
    <row r="351" spans="1:17" ht="21.75" customHeight="1">
      <c r="A351" s="41" t="s">
        <v>614</v>
      </c>
      <c r="B351" s="40"/>
      <c r="C351" s="13" t="s">
        <v>919</v>
      </c>
      <c r="D351" s="7">
        <v>0</v>
      </c>
      <c r="G351" s="13">
        <v>0</v>
      </c>
      <c r="H351" s="7">
        <v>0</v>
      </c>
      <c r="I351" s="13">
        <v>850</v>
      </c>
      <c r="J351" s="7">
        <v>0</v>
      </c>
      <c r="K351" s="13">
        <v>0</v>
      </c>
      <c r="L351" s="7">
        <v>0</v>
      </c>
      <c r="M351" s="13">
        <v>0</v>
      </c>
      <c r="N351" s="7">
        <v>0</v>
      </c>
      <c r="O351" s="13">
        <v>0</v>
      </c>
      <c r="Q351" s="13">
        <v>1040852755</v>
      </c>
    </row>
    <row r="352" spans="1:17" ht="21.75" customHeight="1">
      <c r="A352" s="41" t="s">
        <v>552</v>
      </c>
      <c r="B352" s="40"/>
      <c r="C352" s="13" t="s">
        <v>896</v>
      </c>
      <c r="D352" s="7">
        <v>0</v>
      </c>
      <c r="G352" s="13">
        <v>0</v>
      </c>
      <c r="H352" s="7">
        <v>0</v>
      </c>
      <c r="I352" s="13">
        <v>850</v>
      </c>
      <c r="J352" s="7">
        <v>0</v>
      </c>
      <c r="K352" s="13">
        <v>0</v>
      </c>
      <c r="L352" s="7">
        <v>0</v>
      </c>
      <c r="M352" s="13">
        <v>0</v>
      </c>
      <c r="N352" s="7">
        <v>0</v>
      </c>
      <c r="O352" s="13">
        <v>0</v>
      </c>
      <c r="Q352" s="13">
        <v>-926442080</v>
      </c>
    </row>
    <row r="353" spans="1:17" ht="21.75" customHeight="1">
      <c r="A353" s="41" t="s">
        <v>559</v>
      </c>
      <c r="B353" s="40"/>
      <c r="C353" s="13" t="s">
        <v>923</v>
      </c>
      <c r="D353" s="7">
        <v>0</v>
      </c>
      <c r="G353" s="13">
        <v>0</v>
      </c>
      <c r="H353" s="7">
        <v>0</v>
      </c>
      <c r="I353" s="13">
        <v>850</v>
      </c>
      <c r="J353" s="7">
        <v>0</v>
      </c>
      <c r="K353" s="13">
        <v>0</v>
      </c>
      <c r="L353" s="7">
        <v>0</v>
      </c>
      <c r="M353" s="13">
        <v>0</v>
      </c>
      <c r="N353" s="7">
        <v>0</v>
      </c>
      <c r="O353" s="13">
        <v>0</v>
      </c>
      <c r="Q353" s="13">
        <v>-210077249</v>
      </c>
    </row>
    <row r="354" spans="1:17" ht="21.75" customHeight="1">
      <c r="A354" s="41" t="s">
        <v>569</v>
      </c>
      <c r="B354" s="40"/>
      <c r="C354" s="13" t="s">
        <v>915</v>
      </c>
      <c r="D354" s="7">
        <v>0</v>
      </c>
      <c r="G354" s="13">
        <v>0</v>
      </c>
      <c r="H354" s="7">
        <v>0</v>
      </c>
      <c r="I354" s="13">
        <v>850</v>
      </c>
      <c r="J354" s="7">
        <v>0</v>
      </c>
      <c r="K354" s="13">
        <v>0</v>
      </c>
      <c r="L354" s="7">
        <v>0</v>
      </c>
      <c r="M354" s="13">
        <v>0</v>
      </c>
      <c r="N354" s="7">
        <v>0</v>
      </c>
      <c r="O354" s="13">
        <v>0</v>
      </c>
      <c r="Q354" s="13">
        <v>-809949792</v>
      </c>
    </row>
    <row r="355" spans="1:17" ht="21.75" customHeight="1">
      <c r="A355" s="41" t="s">
        <v>579</v>
      </c>
      <c r="B355" s="40"/>
      <c r="C355" s="13" t="s">
        <v>903</v>
      </c>
      <c r="D355" s="7">
        <v>0</v>
      </c>
      <c r="G355" s="13">
        <v>0</v>
      </c>
      <c r="H355" s="7">
        <v>0</v>
      </c>
      <c r="I355" s="13">
        <v>900</v>
      </c>
      <c r="J355" s="7">
        <v>0</v>
      </c>
      <c r="K355" s="13">
        <v>0</v>
      </c>
      <c r="L355" s="7">
        <v>0</v>
      </c>
      <c r="M355" s="13">
        <v>0</v>
      </c>
      <c r="N355" s="7">
        <v>0</v>
      </c>
      <c r="O355" s="13">
        <v>0</v>
      </c>
      <c r="Q355" s="13">
        <v>39950774</v>
      </c>
    </row>
    <row r="356" spans="1:17" ht="21.75" customHeight="1">
      <c r="A356" s="41" t="s">
        <v>584</v>
      </c>
      <c r="B356" s="40"/>
      <c r="C356" s="13" t="s">
        <v>293</v>
      </c>
      <c r="D356" s="7">
        <v>0</v>
      </c>
      <c r="G356" s="13">
        <v>0</v>
      </c>
      <c r="H356" s="7">
        <v>0</v>
      </c>
      <c r="I356" s="13">
        <v>900</v>
      </c>
      <c r="J356" s="7">
        <v>0</v>
      </c>
      <c r="K356" s="13">
        <v>0</v>
      </c>
      <c r="L356" s="7">
        <v>0</v>
      </c>
      <c r="M356" s="13">
        <v>0</v>
      </c>
      <c r="N356" s="7">
        <v>0</v>
      </c>
      <c r="O356" s="13">
        <v>0</v>
      </c>
      <c r="Q356" s="13">
        <v>25960523</v>
      </c>
    </row>
    <row r="357" spans="1:17" ht="21.75" customHeight="1">
      <c r="A357" s="41" t="s">
        <v>590</v>
      </c>
      <c r="B357" s="40"/>
      <c r="C357" s="13" t="s">
        <v>920</v>
      </c>
      <c r="D357" s="7">
        <v>0</v>
      </c>
      <c r="G357" s="13">
        <v>0</v>
      </c>
      <c r="H357" s="7">
        <v>0</v>
      </c>
      <c r="I357" s="13">
        <v>900</v>
      </c>
      <c r="J357" s="7">
        <v>0</v>
      </c>
      <c r="K357" s="13">
        <v>0</v>
      </c>
      <c r="L357" s="7">
        <v>0</v>
      </c>
      <c r="M357" s="13">
        <v>0</v>
      </c>
      <c r="N357" s="7">
        <v>0</v>
      </c>
      <c r="O357" s="13">
        <v>0</v>
      </c>
      <c r="Q357" s="13">
        <v>1227840979</v>
      </c>
    </row>
    <row r="358" spans="1:17" ht="21.75" customHeight="1">
      <c r="A358" s="41" t="s">
        <v>597</v>
      </c>
      <c r="B358" s="40"/>
      <c r="C358" s="13" t="s">
        <v>921</v>
      </c>
      <c r="D358" s="7">
        <v>0</v>
      </c>
      <c r="G358" s="13">
        <v>0</v>
      </c>
      <c r="H358" s="7">
        <v>0</v>
      </c>
      <c r="I358" s="13">
        <v>900</v>
      </c>
      <c r="J358" s="7">
        <v>0</v>
      </c>
      <c r="K358" s="13">
        <v>0</v>
      </c>
      <c r="L358" s="7">
        <v>0</v>
      </c>
      <c r="M358" s="13">
        <v>0</v>
      </c>
      <c r="N358" s="7">
        <v>0</v>
      </c>
      <c r="O358" s="13">
        <v>0</v>
      </c>
      <c r="Q358" s="13">
        <v>96399121</v>
      </c>
    </row>
    <row r="359" spans="1:17" ht="21.75" customHeight="1">
      <c r="A359" s="41" t="s">
        <v>545</v>
      </c>
      <c r="B359" s="40"/>
      <c r="C359" s="13" t="s">
        <v>914</v>
      </c>
      <c r="D359" s="7">
        <v>0</v>
      </c>
      <c r="G359" s="13">
        <v>0</v>
      </c>
      <c r="H359" s="7">
        <v>0</v>
      </c>
      <c r="I359" s="13">
        <v>900</v>
      </c>
      <c r="J359" s="7">
        <v>0</v>
      </c>
      <c r="K359" s="13">
        <v>0</v>
      </c>
      <c r="L359" s="7">
        <v>0</v>
      </c>
      <c r="M359" s="13">
        <v>0</v>
      </c>
      <c r="N359" s="7">
        <v>0</v>
      </c>
      <c r="O359" s="13">
        <v>0</v>
      </c>
      <c r="Q359" s="13">
        <v>57394318</v>
      </c>
    </row>
    <row r="360" spans="1:17" ht="21.75" customHeight="1">
      <c r="A360" s="41" t="s">
        <v>610</v>
      </c>
      <c r="B360" s="40"/>
      <c r="C360" s="13" t="s">
        <v>916</v>
      </c>
      <c r="D360" s="7">
        <v>0</v>
      </c>
      <c r="G360" s="13">
        <v>0</v>
      </c>
      <c r="H360" s="7">
        <v>0</v>
      </c>
      <c r="I360" s="13">
        <v>950</v>
      </c>
      <c r="J360" s="7">
        <v>0</v>
      </c>
      <c r="K360" s="13">
        <v>0</v>
      </c>
      <c r="L360" s="7">
        <v>0</v>
      </c>
      <c r="M360" s="13">
        <v>0</v>
      </c>
      <c r="N360" s="7">
        <v>0</v>
      </c>
      <c r="O360" s="13">
        <v>0</v>
      </c>
      <c r="Q360" s="13">
        <v>11475360453</v>
      </c>
    </row>
    <row r="361" spans="1:17" ht="21.75" customHeight="1">
      <c r="A361" s="41" t="s">
        <v>615</v>
      </c>
      <c r="B361" s="40"/>
      <c r="C361" s="13" t="s">
        <v>919</v>
      </c>
      <c r="D361" s="7">
        <v>0</v>
      </c>
      <c r="G361" s="13">
        <v>0</v>
      </c>
      <c r="H361" s="7">
        <v>0</v>
      </c>
      <c r="I361" s="13">
        <v>950</v>
      </c>
      <c r="J361" s="7">
        <v>0</v>
      </c>
      <c r="K361" s="13">
        <v>0</v>
      </c>
      <c r="L361" s="7">
        <v>0</v>
      </c>
      <c r="M361" s="13">
        <v>0</v>
      </c>
      <c r="N361" s="7">
        <v>0</v>
      </c>
      <c r="O361" s="13">
        <v>0</v>
      </c>
      <c r="Q361" s="13">
        <v>-25809538006</v>
      </c>
    </row>
    <row r="362" spans="1:17" ht="21.75" customHeight="1">
      <c r="A362" s="41" t="s">
        <v>553</v>
      </c>
      <c r="B362" s="40"/>
      <c r="C362" s="13" t="s">
        <v>896</v>
      </c>
      <c r="D362" s="7">
        <v>0</v>
      </c>
      <c r="G362" s="13">
        <v>0</v>
      </c>
      <c r="H362" s="7">
        <v>0</v>
      </c>
      <c r="I362" s="13">
        <v>950</v>
      </c>
      <c r="J362" s="7">
        <v>0</v>
      </c>
      <c r="K362" s="13">
        <v>0</v>
      </c>
      <c r="L362" s="7">
        <v>0</v>
      </c>
      <c r="M362" s="13">
        <v>0</v>
      </c>
      <c r="N362" s="7">
        <v>0</v>
      </c>
      <c r="O362" s="13">
        <v>0</v>
      </c>
      <c r="Q362" s="13">
        <v>-8734603178</v>
      </c>
    </row>
    <row r="363" spans="1:17" ht="21.75" customHeight="1">
      <c r="A363" s="41" t="s">
        <v>560</v>
      </c>
      <c r="B363" s="40"/>
      <c r="C363" s="13" t="s">
        <v>923</v>
      </c>
      <c r="D363" s="7">
        <v>0</v>
      </c>
      <c r="G363" s="13">
        <v>0</v>
      </c>
      <c r="H363" s="7">
        <v>0</v>
      </c>
      <c r="I363" s="13">
        <v>950</v>
      </c>
      <c r="J363" s="7">
        <v>0</v>
      </c>
      <c r="K363" s="13">
        <v>0</v>
      </c>
      <c r="L363" s="7">
        <v>0</v>
      </c>
      <c r="M363" s="13">
        <v>0</v>
      </c>
      <c r="N363" s="7">
        <v>0</v>
      </c>
      <c r="O363" s="13">
        <v>0</v>
      </c>
      <c r="Q363" s="13">
        <v>-3394828</v>
      </c>
    </row>
    <row r="364" spans="1:17" ht="21.75" customHeight="1">
      <c r="A364" s="41" t="s">
        <v>767</v>
      </c>
      <c r="B364" s="40"/>
      <c r="C364" s="13">
        <v>14030302</v>
      </c>
      <c r="D364" s="7">
        <v>0</v>
      </c>
      <c r="G364" s="13">
        <v>0</v>
      </c>
      <c r="H364" s="7">
        <v>0</v>
      </c>
      <c r="I364" s="13">
        <v>7000</v>
      </c>
      <c r="J364" s="7">
        <v>0</v>
      </c>
      <c r="K364" s="13">
        <v>0</v>
      </c>
      <c r="L364" s="7">
        <v>0</v>
      </c>
      <c r="M364" s="13">
        <v>0</v>
      </c>
      <c r="N364" s="7">
        <v>0</v>
      </c>
      <c r="O364" s="13">
        <v>0</v>
      </c>
      <c r="Q364" s="13">
        <v>29992275</v>
      </c>
    </row>
    <row r="365" spans="1:17" ht="21.75" customHeight="1">
      <c r="A365" s="41" t="s">
        <v>813</v>
      </c>
      <c r="B365" s="40"/>
      <c r="C365" s="13">
        <v>14030918</v>
      </c>
      <c r="D365" s="7">
        <v>0</v>
      </c>
      <c r="G365" s="13">
        <v>0</v>
      </c>
      <c r="H365" s="7">
        <v>0</v>
      </c>
      <c r="I365" s="13">
        <v>3000</v>
      </c>
      <c r="J365" s="7">
        <v>0</v>
      </c>
      <c r="K365" s="13">
        <v>0</v>
      </c>
      <c r="L365" s="7">
        <v>0</v>
      </c>
      <c r="M365" s="13">
        <v>0</v>
      </c>
      <c r="N365" s="7">
        <v>0</v>
      </c>
      <c r="O365" s="13">
        <v>0</v>
      </c>
      <c r="Q365" s="13">
        <v>399808</v>
      </c>
    </row>
    <row r="366" spans="1:17" ht="21.75" customHeight="1">
      <c r="A366" s="41" t="s">
        <v>650</v>
      </c>
      <c r="B366" s="40"/>
      <c r="C366" s="13">
        <v>14030521</v>
      </c>
      <c r="D366" s="7">
        <v>0</v>
      </c>
      <c r="G366" s="13">
        <v>0</v>
      </c>
      <c r="H366" s="7">
        <v>0</v>
      </c>
      <c r="I366" s="13">
        <v>3200</v>
      </c>
      <c r="J366" s="7">
        <v>0</v>
      </c>
      <c r="K366" s="13">
        <v>0</v>
      </c>
      <c r="L366" s="7">
        <v>0</v>
      </c>
      <c r="M366" s="13">
        <v>0</v>
      </c>
      <c r="N366" s="7">
        <v>0</v>
      </c>
      <c r="O366" s="13">
        <v>0</v>
      </c>
      <c r="Q366" s="13">
        <v>198320</v>
      </c>
    </row>
    <row r="367" spans="1:17" ht="21.75" customHeight="1">
      <c r="A367" s="41" t="s">
        <v>811</v>
      </c>
      <c r="B367" s="40"/>
      <c r="C367" s="13">
        <v>14030715</v>
      </c>
      <c r="D367" s="7">
        <v>0</v>
      </c>
      <c r="G367" s="13">
        <v>0</v>
      </c>
      <c r="H367" s="7">
        <v>0</v>
      </c>
      <c r="I367" s="13">
        <v>3200</v>
      </c>
      <c r="J367" s="7">
        <v>0</v>
      </c>
      <c r="K367" s="13">
        <v>0</v>
      </c>
      <c r="L367" s="7">
        <v>0</v>
      </c>
      <c r="M367" s="13">
        <v>0</v>
      </c>
      <c r="N367" s="7">
        <v>0</v>
      </c>
      <c r="O367" s="13">
        <v>0</v>
      </c>
      <c r="Q367" s="13">
        <v>-450321</v>
      </c>
    </row>
    <row r="368" spans="1:17" ht="21.75" customHeight="1">
      <c r="A368" s="41" t="s">
        <v>829</v>
      </c>
      <c r="B368" s="40"/>
      <c r="C368" s="13">
        <v>14030918</v>
      </c>
      <c r="D368" s="7">
        <v>0</v>
      </c>
      <c r="G368" s="13">
        <v>0</v>
      </c>
      <c r="H368" s="7">
        <v>0</v>
      </c>
      <c r="I368" s="13">
        <v>3200</v>
      </c>
      <c r="J368" s="7">
        <v>0</v>
      </c>
      <c r="K368" s="13">
        <v>0</v>
      </c>
      <c r="L368" s="7">
        <v>0</v>
      </c>
      <c r="M368" s="13">
        <v>0</v>
      </c>
      <c r="N368" s="7">
        <v>0</v>
      </c>
      <c r="O368" s="13">
        <v>0</v>
      </c>
      <c r="Q368" s="13">
        <v>3897794494</v>
      </c>
    </row>
    <row r="369" spans="1:17" ht="21.75" customHeight="1">
      <c r="A369" s="41" t="s">
        <v>800</v>
      </c>
      <c r="B369" s="40"/>
      <c r="C369" s="13">
        <v>14030521</v>
      </c>
      <c r="D369" s="7">
        <v>0</v>
      </c>
      <c r="G369" s="13">
        <v>0</v>
      </c>
      <c r="H369" s="7">
        <v>0</v>
      </c>
      <c r="I369" s="13">
        <v>3400</v>
      </c>
      <c r="J369" s="7">
        <v>0</v>
      </c>
      <c r="K369" s="13">
        <v>0</v>
      </c>
      <c r="L369" s="7">
        <v>0</v>
      </c>
      <c r="M369" s="13">
        <v>0</v>
      </c>
      <c r="N369" s="7">
        <v>0</v>
      </c>
      <c r="O369" s="13">
        <v>0</v>
      </c>
      <c r="Q369" s="13">
        <v>-93462420</v>
      </c>
    </row>
    <row r="370" spans="1:17" ht="21.75" customHeight="1">
      <c r="A370" s="41" t="s">
        <v>782</v>
      </c>
      <c r="B370" s="40"/>
      <c r="C370" s="13">
        <v>14030715</v>
      </c>
      <c r="D370" s="7">
        <v>0</v>
      </c>
      <c r="G370" s="13">
        <v>0</v>
      </c>
      <c r="H370" s="7">
        <v>0</v>
      </c>
      <c r="I370" s="13">
        <v>3400</v>
      </c>
      <c r="J370" s="7">
        <v>0</v>
      </c>
      <c r="K370" s="13">
        <v>0</v>
      </c>
      <c r="L370" s="7">
        <v>0</v>
      </c>
      <c r="M370" s="13">
        <v>0</v>
      </c>
      <c r="N370" s="7">
        <v>0</v>
      </c>
      <c r="O370" s="13">
        <v>0</v>
      </c>
      <c r="Q370" s="13">
        <v>-1292244405</v>
      </c>
    </row>
    <row r="371" spans="1:17" ht="21.75" customHeight="1">
      <c r="A371" s="41" t="s">
        <v>651</v>
      </c>
      <c r="B371" s="40"/>
      <c r="C371" s="13">
        <v>14030918</v>
      </c>
      <c r="D371" s="7">
        <v>0</v>
      </c>
      <c r="G371" s="13">
        <v>0</v>
      </c>
      <c r="H371" s="7">
        <v>0</v>
      </c>
      <c r="I371" s="13">
        <v>3400</v>
      </c>
      <c r="J371" s="7">
        <v>0</v>
      </c>
      <c r="K371" s="13">
        <v>0</v>
      </c>
      <c r="L371" s="7">
        <v>0</v>
      </c>
      <c r="M371" s="13">
        <v>0</v>
      </c>
      <c r="N371" s="7">
        <v>0</v>
      </c>
      <c r="O371" s="13">
        <v>0</v>
      </c>
      <c r="Q371" s="13">
        <v>1801550772</v>
      </c>
    </row>
    <row r="372" spans="1:17" ht="21.75" customHeight="1">
      <c r="A372" s="41" t="s">
        <v>828</v>
      </c>
      <c r="B372" s="40"/>
      <c r="C372" s="13">
        <v>14031114</v>
      </c>
      <c r="D372" s="7">
        <v>0</v>
      </c>
      <c r="G372" s="13">
        <v>0</v>
      </c>
      <c r="H372" s="7">
        <v>0</v>
      </c>
      <c r="I372" s="13">
        <v>3400</v>
      </c>
      <c r="J372" s="7">
        <v>0</v>
      </c>
      <c r="K372" s="13">
        <v>0</v>
      </c>
      <c r="L372" s="7">
        <v>0</v>
      </c>
      <c r="M372" s="13">
        <v>0</v>
      </c>
      <c r="N372" s="7">
        <v>0</v>
      </c>
      <c r="O372" s="13">
        <v>0</v>
      </c>
      <c r="Q372" s="13">
        <v>3626041546</v>
      </c>
    </row>
    <row r="373" spans="1:17" ht="21.75" customHeight="1">
      <c r="A373" s="41" t="s">
        <v>777</v>
      </c>
      <c r="B373" s="40"/>
      <c r="C373" s="13">
        <v>14030715</v>
      </c>
      <c r="D373" s="7">
        <v>0</v>
      </c>
      <c r="G373" s="13">
        <v>0</v>
      </c>
      <c r="H373" s="7">
        <v>0</v>
      </c>
      <c r="I373" s="13">
        <v>3600</v>
      </c>
      <c r="J373" s="7">
        <v>0</v>
      </c>
      <c r="K373" s="13">
        <v>0</v>
      </c>
      <c r="L373" s="7">
        <v>0</v>
      </c>
      <c r="M373" s="13">
        <v>0</v>
      </c>
      <c r="N373" s="7">
        <v>0</v>
      </c>
      <c r="O373" s="13">
        <v>0</v>
      </c>
      <c r="Q373" s="13">
        <v>-3121660496</v>
      </c>
    </row>
    <row r="374" spans="1:17" ht="21.75" customHeight="1">
      <c r="A374" s="41" t="s">
        <v>739</v>
      </c>
      <c r="B374" s="40"/>
      <c r="C374" s="13">
        <v>14031114</v>
      </c>
      <c r="D374" s="7">
        <v>0</v>
      </c>
      <c r="G374" s="13">
        <v>0</v>
      </c>
      <c r="H374" s="7">
        <v>0</v>
      </c>
      <c r="I374" s="13">
        <v>3600</v>
      </c>
      <c r="J374" s="7">
        <v>0</v>
      </c>
      <c r="K374" s="13">
        <v>0</v>
      </c>
      <c r="L374" s="7">
        <v>0</v>
      </c>
      <c r="M374" s="13">
        <v>0</v>
      </c>
      <c r="N374" s="7">
        <v>0</v>
      </c>
      <c r="O374" s="13">
        <v>0</v>
      </c>
      <c r="Q374" s="13">
        <v>-77141469</v>
      </c>
    </row>
    <row r="375" spans="1:17" ht="21.75" customHeight="1">
      <c r="A375" s="41" t="s">
        <v>809</v>
      </c>
      <c r="B375" s="40"/>
      <c r="C375" s="13">
        <v>14030521</v>
      </c>
      <c r="D375" s="7">
        <v>0</v>
      </c>
      <c r="G375" s="13">
        <v>0</v>
      </c>
      <c r="H375" s="7">
        <v>0</v>
      </c>
      <c r="I375" s="13">
        <v>3800</v>
      </c>
      <c r="J375" s="7">
        <v>0</v>
      </c>
      <c r="K375" s="13">
        <v>0</v>
      </c>
      <c r="L375" s="7">
        <v>0</v>
      </c>
      <c r="M375" s="13">
        <v>0</v>
      </c>
      <c r="N375" s="7">
        <v>0</v>
      </c>
      <c r="O375" s="13">
        <v>0</v>
      </c>
      <c r="Q375" s="13">
        <v>-7647539</v>
      </c>
    </row>
    <row r="376" spans="1:17" ht="21.75" customHeight="1">
      <c r="A376" s="41" t="s">
        <v>740</v>
      </c>
      <c r="B376" s="40"/>
      <c r="C376" s="13">
        <v>14031114</v>
      </c>
      <c r="D376" s="7">
        <v>0</v>
      </c>
      <c r="G376" s="13">
        <v>0</v>
      </c>
      <c r="H376" s="7">
        <v>0</v>
      </c>
      <c r="I376" s="13">
        <v>3800</v>
      </c>
      <c r="J376" s="7">
        <v>0</v>
      </c>
      <c r="K376" s="13">
        <v>0</v>
      </c>
      <c r="L376" s="7">
        <v>0</v>
      </c>
      <c r="M376" s="13">
        <v>0</v>
      </c>
      <c r="N376" s="7">
        <v>0</v>
      </c>
      <c r="O376" s="13">
        <v>0</v>
      </c>
      <c r="Q376" s="13">
        <v>-253471952</v>
      </c>
    </row>
    <row r="377" spans="1:17" ht="21.75" customHeight="1">
      <c r="A377" s="41" t="s">
        <v>790</v>
      </c>
      <c r="B377" s="40"/>
      <c r="C377" s="13">
        <v>14030320</v>
      </c>
      <c r="D377" s="7">
        <v>0</v>
      </c>
      <c r="G377" s="13">
        <v>0</v>
      </c>
      <c r="H377" s="7">
        <v>0</v>
      </c>
      <c r="I377" s="13">
        <v>3900</v>
      </c>
      <c r="J377" s="7">
        <v>0</v>
      </c>
      <c r="K377" s="13">
        <v>0</v>
      </c>
      <c r="L377" s="7">
        <v>0</v>
      </c>
      <c r="M377" s="13">
        <v>0</v>
      </c>
      <c r="N377" s="7">
        <v>0</v>
      </c>
      <c r="O377" s="13">
        <v>0</v>
      </c>
      <c r="Q377" s="13">
        <v>-454752800</v>
      </c>
    </row>
    <row r="378" spans="1:17" ht="21.75" customHeight="1">
      <c r="A378" s="41" t="s">
        <v>802</v>
      </c>
      <c r="B378" s="40"/>
      <c r="C378" s="13">
        <v>14030521</v>
      </c>
      <c r="D378" s="7">
        <v>0</v>
      </c>
      <c r="G378" s="13">
        <v>0</v>
      </c>
      <c r="H378" s="7">
        <v>0</v>
      </c>
      <c r="I378" s="13">
        <v>4000</v>
      </c>
      <c r="J378" s="7">
        <v>0</v>
      </c>
      <c r="K378" s="13">
        <v>0</v>
      </c>
      <c r="L378" s="7">
        <v>0</v>
      </c>
      <c r="M378" s="13">
        <v>0</v>
      </c>
      <c r="N378" s="7">
        <v>0</v>
      </c>
      <c r="O378" s="13">
        <v>0</v>
      </c>
      <c r="Q378" s="13">
        <v>-61847615</v>
      </c>
    </row>
    <row r="379" spans="1:17" ht="21.75" customHeight="1">
      <c r="A379" s="41" t="s">
        <v>825</v>
      </c>
      <c r="B379" s="40"/>
      <c r="C379" s="13">
        <v>14031114</v>
      </c>
      <c r="D379" s="7">
        <v>0</v>
      </c>
      <c r="G379" s="13">
        <v>0</v>
      </c>
      <c r="H379" s="7">
        <v>0</v>
      </c>
      <c r="I379" s="13">
        <v>4000</v>
      </c>
      <c r="J379" s="7">
        <v>0</v>
      </c>
      <c r="K379" s="13">
        <v>0</v>
      </c>
      <c r="L379" s="7">
        <v>0</v>
      </c>
      <c r="M379" s="13">
        <v>0</v>
      </c>
      <c r="N379" s="7">
        <v>0</v>
      </c>
      <c r="O379" s="13">
        <v>0</v>
      </c>
      <c r="Q379" s="13">
        <v>941922753</v>
      </c>
    </row>
    <row r="380" spans="1:17" ht="21.75" customHeight="1">
      <c r="A380" s="41" t="s">
        <v>648</v>
      </c>
      <c r="B380" s="40"/>
      <c r="C380" s="13">
        <v>14030320</v>
      </c>
      <c r="D380" s="7">
        <v>0</v>
      </c>
      <c r="G380" s="13">
        <v>0</v>
      </c>
      <c r="H380" s="7">
        <v>0</v>
      </c>
      <c r="I380" s="13">
        <v>4100</v>
      </c>
      <c r="J380" s="7">
        <v>0</v>
      </c>
      <c r="K380" s="13">
        <v>0</v>
      </c>
      <c r="L380" s="7">
        <v>0</v>
      </c>
      <c r="M380" s="13">
        <v>0</v>
      </c>
      <c r="N380" s="7">
        <v>0</v>
      </c>
      <c r="O380" s="13">
        <v>0</v>
      </c>
      <c r="Q380" s="13">
        <v>90495150</v>
      </c>
    </row>
    <row r="381" spans="1:17" ht="21.75" customHeight="1">
      <c r="A381" s="41" t="s">
        <v>649</v>
      </c>
      <c r="B381" s="40"/>
      <c r="C381" s="13">
        <v>14030320</v>
      </c>
      <c r="D381" s="7">
        <v>0</v>
      </c>
      <c r="G381" s="13">
        <v>0</v>
      </c>
      <c r="H381" s="7">
        <v>0</v>
      </c>
      <c r="I381" s="13">
        <v>4600</v>
      </c>
      <c r="J381" s="7">
        <v>0</v>
      </c>
      <c r="K381" s="13">
        <v>0</v>
      </c>
      <c r="L381" s="7">
        <v>0</v>
      </c>
      <c r="M381" s="13">
        <v>0</v>
      </c>
      <c r="N381" s="7">
        <v>0</v>
      </c>
      <c r="O381" s="13">
        <v>0</v>
      </c>
      <c r="Q381" s="13">
        <v>93883819</v>
      </c>
    </row>
    <row r="382" spans="1:17" ht="21.75" customHeight="1">
      <c r="A382" s="41" t="s">
        <v>810</v>
      </c>
      <c r="B382" s="40"/>
      <c r="C382" s="13">
        <v>14030320</v>
      </c>
      <c r="D382" s="7">
        <v>0</v>
      </c>
      <c r="G382" s="13">
        <v>0</v>
      </c>
      <c r="H382" s="7">
        <v>0</v>
      </c>
      <c r="I382" s="13">
        <v>5600</v>
      </c>
      <c r="J382" s="7">
        <v>0</v>
      </c>
      <c r="K382" s="13">
        <v>0</v>
      </c>
      <c r="L382" s="7">
        <v>0</v>
      </c>
      <c r="M382" s="13">
        <v>0</v>
      </c>
      <c r="N382" s="7">
        <v>0</v>
      </c>
      <c r="O382" s="13">
        <v>0</v>
      </c>
      <c r="Q382" s="13">
        <v>-2933623</v>
      </c>
    </row>
    <row r="383" spans="1:17" ht="21.75" customHeight="1">
      <c r="A383" s="41" t="s">
        <v>711</v>
      </c>
      <c r="B383" s="40"/>
      <c r="C383" s="13" t="s">
        <v>924</v>
      </c>
      <c r="D383" s="7">
        <v>0</v>
      </c>
      <c r="G383" s="13">
        <v>0</v>
      </c>
      <c r="H383" s="7">
        <v>0</v>
      </c>
      <c r="I383" s="13">
        <v>4130</v>
      </c>
      <c r="J383" s="7">
        <v>0</v>
      </c>
      <c r="K383" s="13">
        <v>0</v>
      </c>
      <c r="L383" s="7">
        <v>0</v>
      </c>
      <c r="M383" s="13">
        <v>0</v>
      </c>
      <c r="N383" s="7">
        <v>0</v>
      </c>
      <c r="O383" s="13">
        <v>0</v>
      </c>
      <c r="Q383" s="13">
        <v>10700770</v>
      </c>
    </row>
    <row r="384" spans="1:17" ht="21.75" customHeight="1">
      <c r="A384" s="41" t="s">
        <v>712</v>
      </c>
      <c r="B384" s="40"/>
      <c r="C384" s="13" t="s">
        <v>904</v>
      </c>
      <c r="D384" s="7">
        <v>0</v>
      </c>
      <c r="G384" s="13">
        <v>0</v>
      </c>
      <c r="H384" s="7">
        <v>0</v>
      </c>
      <c r="I384" s="13">
        <v>4130</v>
      </c>
      <c r="J384" s="7">
        <v>0</v>
      </c>
      <c r="K384" s="13">
        <v>0</v>
      </c>
      <c r="L384" s="7">
        <v>0</v>
      </c>
      <c r="M384" s="13">
        <v>0</v>
      </c>
      <c r="N384" s="7">
        <v>0</v>
      </c>
      <c r="O384" s="13">
        <v>0</v>
      </c>
      <c r="Q384" s="13">
        <v>1084222</v>
      </c>
    </row>
    <row r="385" spans="1:17" ht="21.75" customHeight="1">
      <c r="A385" s="41" t="s">
        <v>709</v>
      </c>
      <c r="B385" s="40"/>
      <c r="C385" s="13" t="s">
        <v>925</v>
      </c>
      <c r="D385" s="7">
        <v>0</v>
      </c>
      <c r="G385" s="13">
        <v>0</v>
      </c>
      <c r="H385" s="7">
        <v>0</v>
      </c>
      <c r="I385" s="13">
        <v>5769</v>
      </c>
      <c r="J385" s="7">
        <v>0</v>
      </c>
      <c r="K385" s="13">
        <v>0</v>
      </c>
      <c r="L385" s="7">
        <v>0</v>
      </c>
      <c r="M385" s="13">
        <v>0</v>
      </c>
      <c r="N385" s="7">
        <v>0</v>
      </c>
      <c r="O385" s="13">
        <v>0</v>
      </c>
      <c r="Q385" s="13">
        <v>-351790</v>
      </c>
    </row>
    <row r="386" spans="1:17" ht="21.75" customHeight="1">
      <c r="A386" s="41" t="s">
        <v>713</v>
      </c>
      <c r="B386" s="40"/>
      <c r="C386" s="13" t="s">
        <v>904</v>
      </c>
      <c r="D386" s="7">
        <v>0</v>
      </c>
      <c r="G386" s="13">
        <v>0</v>
      </c>
      <c r="H386" s="7">
        <v>0</v>
      </c>
      <c r="I386" s="13">
        <v>6130</v>
      </c>
      <c r="J386" s="7">
        <v>0</v>
      </c>
      <c r="K386" s="13">
        <v>0</v>
      </c>
      <c r="L386" s="7">
        <v>0</v>
      </c>
      <c r="M386" s="13">
        <v>0</v>
      </c>
      <c r="N386" s="7">
        <v>0</v>
      </c>
      <c r="O386" s="13">
        <v>0</v>
      </c>
      <c r="Q386" s="13">
        <v>-478944</v>
      </c>
    </row>
    <row r="387" spans="1:17" ht="21.75" customHeight="1">
      <c r="A387" s="41" t="s">
        <v>715</v>
      </c>
      <c r="B387" s="40"/>
      <c r="C387" s="13" t="s">
        <v>906</v>
      </c>
      <c r="D387" s="7">
        <v>0</v>
      </c>
      <c r="G387" s="13">
        <v>0</v>
      </c>
      <c r="H387" s="7">
        <v>0</v>
      </c>
      <c r="I387" s="13">
        <v>6500</v>
      </c>
      <c r="J387" s="7">
        <v>0</v>
      </c>
      <c r="K387" s="13">
        <v>0</v>
      </c>
      <c r="L387" s="7">
        <v>0</v>
      </c>
      <c r="M387" s="13">
        <v>0</v>
      </c>
      <c r="N387" s="7">
        <v>0</v>
      </c>
      <c r="O387" s="13">
        <v>0</v>
      </c>
      <c r="Q387" s="13">
        <v>-21470417</v>
      </c>
    </row>
    <row r="388" spans="1:17" ht="21.75" customHeight="1">
      <c r="A388" s="41" t="s">
        <v>714</v>
      </c>
      <c r="B388" s="40"/>
      <c r="C388" s="13" t="s">
        <v>904</v>
      </c>
      <c r="D388" s="7">
        <v>0</v>
      </c>
      <c r="G388" s="13">
        <v>0</v>
      </c>
      <c r="H388" s="7">
        <v>0</v>
      </c>
      <c r="I388" s="13">
        <v>7130</v>
      </c>
      <c r="J388" s="7">
        <v>0</v>
      </c>
      <c r="K388" s="13">
        <v>0</v>
      </c>
      <c r="L388" s="7">
        <v>0</v>
      </c>
      <c r="M388" s="13">
        <v>0</v>
      </c>
      <c r="N388" s="7">
        <v>0</v>
      </c>
      <c r="O388" s="13">
        <v>0</v>
      </c>
      <c r="Q388" s="13">
        <v>32010000</v>
      </c>
    </row>
    <row r="389" spans="1:17" ht="21.75" customHeight="1">
      <c r="A389" s="41" t="s">
        <v>710</v>
      </c>
      <c r="B389" s="40"/>
      <c r="C389" s="13" t="s">
        <v>925</v>
      </c>
      <c r="D389" s="7">
        <v>0</v>
      </c>
      <c r="G389" s="13">
        <v>0</v>
      </c>
      <c r="H389" s="7">
        <v>0</v>
      </c>
      <c r="I389" s="13">
        <v>7692</v>
      </c>
      <c r="J389" s="7">
        <v>0</v>
      </c>
      <c r="K389" s="13">
        <v>0</v>
      </c>
      <c r="L389" s="7">
        <v>0</v>
      </c>
      <c r="M389" s="13">
        <v>0</v>
      </c>
      <c r="N389" s="7">
        <v>0</v>
      </c>
      <c r="O389" s="13">
        <v>0</v>
      </c>
      <c r="Q389" s="13">
        <v>52766409</v>
      </c>
    </row>
    <row r="390" spans="1:17" ht="21.75" customHeight="1">
      <c r="A390" s="41" t="s">
        <v>663</v>
      </c>
      <c r="B390" s="40"/>
      <c r="C390" s="13" t="s">
        <v>897</v>
      </c>
      <c r="D390" s="7">
        <v>0</v>
      </c>
      <c r="G390" s="13">
        <v>0</v>
      </c>
      <c r="H390" s="7">
        <v>0</v>
      </c>
      <c r="I390" s="13">
        <v>4000</v>
      </c>
      <c r="J390" s="7">
        <v>0</v>
      </c>
      <c r="K390" s="13">
        <v>0</v>
      </c>
      <c r="L390" s="7">
        <v>0</v>
      </c>
      <c r="M390" s="13">
        <v>0</v>
      </c>
      <c r="N390" s="7">
        <v>0</v>
      </c>
      <c r="O390" s="13">
        <v>0</v>
      </c>
      <c r="Q390" s="13">
        <v>-716407396</v>
      </c>
    </row>
    <row r="391" spans="1:17" ht="21.75" customHeight="1">
      <c r="A391" s="41" t="s">
        <v>659</v>
      </c>
      <c r="B391" s="40"/>
      <c r="C391" s="13" t="s">
        <v>926</v>
      </c>
      <c r="D391" s="7">
        <v>0</v>
      </c>
      <c r="G391" s="13">
        <v>0</v>
      </c>
      <c r="H391" s="7">
        <v>0</v>
      </c>
      <c r="I391" s="13">
        <v>4100</v>
      </c>
      <c r="J391" s="7">
        <v>0</v>
      </c>
      <c r="K391" s="13">
        <v>0</v>
      </c>
      <c r="L391" s="7">
        <v>0</v>
      </c>
      <c r="M391" s="13">
        <v>0</v>
      </c>
      <c r="N391" s="7">
        <v>0</v>
      </c>
      <c r="O391" s="13">
        <v>0</v>
      </c>
      <c r="Q391" s="13">
        <v>-11200013</v>
      </c>
    </row>
    <row r="392" spans="1:17" ht="21.75" customHeight="1">
      <c r="A392" s="41" t="s">
        <v>664</v>
      </c>
      <c r="B392" s="40"/>
      <c r="C392" s="13" t="s">
        <v>897</v>
      </c>
      <c r="D392" s="7">
        <v>0</v>
      </c>
      <c r="G392" s="13">
        <v>0</v>
      </c>
      <c r="H392" s="7">
        <v>0</v>
      </c>
      <c r="I392" s="13">
        <v>4500</v>
      </c>
      <c r="J392" s="7">
        <v>0</v>
      </c>
      <c r="K392" s="13">
        <v>0</v>
      </c>
      <c r="L392" s="7">
        <v>0</v>
      </c>
      <c r="M392" s="13">
        <v>0</v>
      </c>
      <c r="N392" s="7">
        <v>0</v>
      </c>
      <c r="O392" s="13">
        <v>0</v>
      </c>
      <c r="Q392" s="13">
        <v>-206435626</v>
      </c>
    </row>
    <row r="393" spans="1:17" ht="21.75" customHeight="1">
      <c r="A393" s="41" t="s">
        <v>652</v>
      </c>
      <c r="B393" s="40"/>
      <c r="C393" s="13" t="s">
        <v>912</v>
      </c>
      <c r="D393" s="7">
        <v>0</v>
      </c>
      <c r="G393" s="13">
        <v>0</v>
      </c>
      <c r="H393" s="7">
        <v>0</v>
      </c>
      <c r="I393" s="13">
        <v>4500</v>
      </c>
      <c r="J393" s="7">
        <v>0</v>
      </c>
      <c r="K393" s="13">
        <v>0</v>
      </c>
      <c r="L393" s="7">
        <v>0</v>
      </c>
      <c r="M393" s="13">
        <v>0</v>
      </c>
      <c r="N393" s="7">
        <v>0</v>
      </c>
      <c r="O393" s="13">
        <v>0</v>
      </c>
      <c r="Q393" s="13">
        <v>175816682</v>
      </c>
    </row>
    <row r="394" spans="1:17" ht="21.75" customHeight="1">
      <c r="A394" s="41" t="s">
        <v>660</v>
      </c>
      <c r="B394" s="40"/>
      <c r="C394" s="13" t="s">
        <v>926</v>
      </c>
      <c r="D394" s="7">
        <v>0</v>
      </c>
      <c r="G394" s="13">
        <v>0</v>
      </c>
      <c r="H394" s="7">
        <v>0</v>
      </c>
      <c r="I394" s="13">
        <v>4600</v>
      </c>
      <c r="J394" s="7">
        <v>0</v>
      </c>
      <c r="K394" s="13">
        <v>0</v>
      </c>
      <c r="L394" s="7">
        <v>0</v>
      </c>
      <c r="M394" s="13">
        <v>0</v>
      </c>
      <c r="N394" s="7">
        <v>0</v>
      </c>
      <c r="O394" s="13">
        <v>0</v>
      </c>
      <c r="Q394" s="13">
        <v>-5784047</v>
      </c>
    </row>
    <row r="395" spans="1:17" ht="21.75" customHeight="1">
      <c r="A395" s="41" t="s">
        <v>662</v>
      </c>
      <c r="B395" s="40"/>
      <c r="C395" s="13" t="s">
        <v>927</v>
      </c>
      <c r="D395" s="7">
        <v>0</v>
      </c>
      <c r="G395" s="13">
        <v>0</v>
      </c>
      <c r="H395" s="7">
        <v>0</v>
      </c>
      <c r="I395" s="13">
        <v>4600</v>
      </c>
      <c r="J395" s="7">
        <v>0</v>
      </c>
      <c r="K395" s="13">
        <v>0</v>
      </c>
      <c r="L395" s="7">
        <v>0</v>
      </c>
      <c r="M395" s="13">
        <v>0</v>
      </c>
      <c r="N395" s="7">
        <v>0</v>
      </c>
      <c r="O395" s="13">
        <v>0</v>
      </c>
      <c r="Q395" s="13">
        <v>65594000</v>
      </c>
    </row>
    <row r="396" spans="1:17" ht="21.75" customHeight="1">
      <c r="A396" s="41" t="s">
        <v>657</v>
      </c>
      <c r="B396" s="40"/>
      <c r="C396" s="13" t="s">
        <v>289</v>
      </c>
      <c r="D396" s="7">
        <v>0</v>
      </c>
      <c r="G396" s="13">
        <v>0</v>
      </c>
      <c r="H396" s="7">
        <v>0</v>
      </c>
      <c r="I396" s="13">
        <v>5000</v>
      </c>
      <c r="J396" s="7">
        <v>0</v>
      </c>
      <c r="K396" s="13">
        <v>0</v>
      </c>
      <c r="L396" s="7">
        <v>0</v>
      </c>
      <c r="M396" s="13">
        <v>0</v>
      </c>
      <c r="N396" s="7">
        <v>0</v>
      </c>
      <c r="O396" s="13">
        <v>0</v>
      </c>
      <c r="Q396" s="13">
        <v>352956989</v>
      </c>
    </row>
    <row r="397" spans="1:17" ht="21.75" customHeight="1">
      <c r="A397" s="41" t="s">
        <v>665</v>
      </c>
      <c r="B397" s="40"/>
      <c r="C397" s="13" t="s">
        <v>897</v>
      </c>
      <c r="D397" s="7">
        <v>0</v>
      </c>
      <c r="G397" s="13">
        <v>0</v>
      </c>
      <c r="H397" s="7">
        <v>0</v>
      </c>
      <c r="I397" s="13">
        <v>5000</v>
      </c>
      <c r="J397" s="7">
        <v>0</v>
      </c>
      <c r="K397" s="13">
        <v>0</v>
      </c>
      <c r="L397" s="7">
        <v>0</v>
      </c>
      <c r="M397" s="13">
        <v>0</v>
      </c>
      <c r="N397" s="7">
        <v>0</v>
      </c>
      <c r="O397" s="13">
        <v>0</v>
      </c>
      <c r="Q397" s="13">
        <v>8493647</v>
      </c>
    </row>
    <row r="398" spans="1:17" ht="21.75" customHeight="1">
      <c r="A398" s="41" t="s">
        <v>653</v>
      </c>
      <c r="B398" s="40"/>
      <c r="C398" s="13" t="s">
        <v>912</v>
      </c>
      <c r="D398" s="7">
        <v>0</v>
      </c>
      <c r="G398" s="13">
        <v>0</v>
      </c>
      <c r="H398" s="7">
        <v>0</v>
      </c>
      <c r="I398" s="13">
        <v>5000</v>
      </c>
      <c r="J398" s="7">
        <v>0</v>
      </c>
      <c r="K398" s="13">
        <v>0</v>
      </c>
      <c r="L398" s="7">
        <v>0</v>
      </c>
      <c r="M398" s="13">
        <v>0</v>
      </c>
      <c r="N398" s="7">
        <v>0</v>
      </c>
      <c r="O398" s="13">
        <v>0</v>
      </c>
      <c r="Q398" s="13">
        <v>842271860</v>
      </c>
    </row>
    <row r="399" spans="1:17" ht="21.75" customHeight="1">
      <c r="A399" s="41" t="s">
        <v>661</v>
      </c>
      <c r="B399" s="40"/>
      <c r="C399" s="13" t="s">
        <v>926</v>
      </c>
      <c r="D399" s="7">
        <v>0</v>
      </c>
      <c r="G399" s="13">
        <v>0</v>
      </c>
      <c r="H399" s="7">
        <v>0</v>
      </c>
      <c r="I399" s="13">
        <v>5100</v>
      </c>
      <c r="J399" s="7">
        <v>0</v>
      </c>
      <c r="K399" s="13">
        <v>0</v>
      </c>
      <c r="L399" s="7">
        <v>0</v>
      </c>
      <c r="M399" s="13">
        <v>0</v>
      </c>
      <c r="N399" s="7">
        <v>0</v>
      </c>
      <c r="O399" s="13">
        <v>0</v>
      </c>
      <c r="Q399" s="13">
        <v>64773571</v>
      </c>
    </row>
    <row r="400" spans="1:17" ht="21.75" customHeight="1">
      <c r="A400" s="41" t="s">
        <v>658</v>
      </c>
      <c r="B400" s="40"/>
      <c r="C400" s="13" t="s">
        <v>289</v>
      </c>
      <c r="D400" s="7">
        <v>0</v>
      </c>
      <c r="G400" s="13">
        <v>0</v>
      </c>
      <c r="H400" s="7">
        <v>0</v>
      </c>
      <c r="I400" s="13">
        <v>5500</v>
      </c>
      <c r="J400" s="7">
        <v>0</v>
      </c>
      <c r="K400" s="13">
        <v>0</v>
      </c>
      <c r="L400" s="7">
        <v>0</v>
      </c>
      <c r="M400" s="13">
        <v>0</v>
      </c>
      <c r="N400" s="7">
        <v>0</v>
      </c>
      <c r="O400" s="13">
        <v>0</v>
      </c>
      <c r="Q400" s="13">
        <v>5878426</v>
      </c>
    </row>
    <row r="401" spans="1:17" ht="21.75" customHeight="1">
      <c r="A401" s="41" t="s">
        <v>654</v>
      </c>
      <c r="B401" s="40"/>
      <c r="C401" s="13" t="s">
        <v>912</v>
      </c>
      <c r="D401" s="7">
        <v>0</v>
      </c>
      <c r="G401" s="13">
        <v>0</v>
      </c>
      <c r="H401" s="7">
        <v>0</v>
      </c>
      <c r="I401" s="13">
        <v>5500</v>
      </c>
      <c r="J401" s="7">
        <v>0</v>
      </c>
      <c r="K401" s="13">
        <v>0</v>
      </c>
      <c r="L401" s="7">
        <v>0</v>
      </c>
      <c r="M401" s="13">
        <v>0</v>
      </c>
      <c r="N401" s="7">
        <v>0</v>
      </c>
      <c r="O401" s="13">
        <v>0</v>
      </c>
      <c r="Q401" s="13">
        <v>312422194</v>
      </c>
    </row>
    <row r="402" spans="1:17" ht="21.75" customHeight="1">
      <c r="A402" s="41" t="s">
        <v>655</v>
      </c>
      <c r="B402" s="40"/>
      <c r="C402" s="13" t="s">
        <v>912</v>
      </c>
      <c r="D402" s="7">
        <v>0</v>
      </c>
      <c r="G402" s="13">
        <v>0</v>
      </c>
      <c r="H402" s="7">
        <v>0</v>
      </c>
      <c r="I402" s="13">
        <v>6000</v>
      </c>
      <c r="J402" s="7">
        <v>0</v>
      </c>
      <c r="K402" s="13">
        <v>0</v>
      </c>
      <c r="L402" s="7">
        <v>0</v>
      </c>
      <c r="M402" s="13">
        <v>0</v>
      </c>
      <c r="N402" s="7">
        <v>0</v>
      </c>
      <c r="O402" s="13">
        <v>0</v>
      </c>
      <c r="Q402" s="13">
        <v>7707476373</v>
      </c>
    </row>
    <row r="403" spans="1:17" ht="21.75" customHeight="1">
      <c r="A403" s="41" t="s">
        <v>656</v>
      </c>
      <c r="B403" s="40"/>
      <c r="C403" s="13" t="s">
        <v>912</v>
      </c>
      <c r="D403" s="7">
        <v>0</v>
      </c>
      <c r="G403" s="13">
        <v>0</v>
      </c>
      <c r="H403" s="7">
        <v>0</v>
      </c>
      <c r="I403" s="13">
        <v>6500</v>
      </c>
      <c r="J403" s="7">
        <v>0</v>
      </c>
      <c r="K403" s="13">
        <v>0</v>
      </c>
      <c r="L403" s="7">
        <v>0</v>
      </c>
      <c r="M403" s="13">
        <v>0</v>
      </c>
      <c r="N403" s="7">
        <v>0</v>
      </c>
      <c r="O403" s="13">
        <v>0</v>
      </c>
      <c r="Q403" s="13">
        <v>214569898</v>
      </c>
    </row>
    <row r="404" spans="1:17" ht="21.75" customHeight="1">
      <c r="A404" s="41" t="s">
        <v>743</v>
      </c>
      <c r="B404" s="40"/>
      <c r="C404" s="13">
        <v>14030417</v>
      </c>
      <c r="D404" s="7">
        <v>0</v>
      </c>
      <c r="G404" s="13">
        <v>0</v>
      </c>
      <c r="H404" s="7">
        <v>0</v>
      </c>
      <c r="I404" s="13">
        <v>1000</v>
      </c>
      <c r="J404" s="7">
        <v>0</v>
      </c>
      <c r="K404" s="13">
        <v>0</v>
      </c>
      <c r="L404" s="7">
        <v>0</v>
      </c>
      <c r="M404" s="13">
        <v>0</v>
      </c>
      <c r="N404" s="7">
        <v>0</v>
      </c>
      <c r="O404" s="13">
        <v>0</v>
      </c>
      <c r="Q404" s="13">
        <v>-106158650</v>
      </c>
    </row>
    <row r="405" spans="1:17" ht="21.75" customHeight="1">
      <c r="A405" s="41" t="s">
        <v>750</v>
      </c>
      <c r="B405" s="40"/>
      <c r="C405" s="13">
        <v>14030625</v>
      </c>
      <c r="D405" s="7">
        <v>0</v>
      </c>
      <c r="G405" s="13">
        <v>0</v>
      </c>
      <c r="H405" s="7">
        <v>0</v>
      </c>
      <c r="I405" s="13">
        <v>1000</v>
      </c>
      <c r="J405" s="7">
        <v>0</v>
      </c>
      <c r="K405" s="13">
        <v>0</v>
      </c>
      <c r="L405" s="7">
        <v>0</v>
      </c>
      <c r="M405" s="13">
        <v>0</v>
      </c>
      <c r="N405" s="7">
        <v>0</v>
      </c>
      <c r="O405" s="13">
        <v>0</v>
      </c>
      <c r="Q405" s="13">
        <v>260185000</v>
      </c>
    </row>
    <row r="406" spans="1:17" ht="21.75" customHeight="1">
      <c r="A406" s="41" t="s">
        <v>755</v>
      </c>
      <c r="B406" s="40"/>
      <c r="C406" s="13">
        <v>14030820</v>
      </c>
      <c r="D406" s="7">
        <v>0</v>
      </c>
      <c r="G406" s="13">
        <v>0</v>
      </c>
      <c r="H406" s="7">
        <v>0</v>
      </c>
      <c r="I406" s="13">
        <v>1000</v>
      </c>
      <c r="J406" s="7">
        <v>0</v>
      </c>
      <c r="K406" s="13">
        <v>0</v>
      </c>
      <c r="L406" s="7">
        <v>0</v>
      </c>
      <c r="M406" s="13">
        <v>0</v>
      </c>
      <c r="N406" s="7">
        <v>0</v>
      </c>
      <c r="O406" s="13">
        <v>0</v>
      </c>
      <c r="Q406" s="13">
        <v>100000</v>
      </c>
    </row>
    <row r="407" spans="1:17" ht="21.75" customHeight="1">
      <c r="A407" s="41" t="s">
        <v>764</v>
      </c>
      <c r="B407" s="40"/>
      <c r="C407" s="13">
        <v>14030302</v>
      </c>
      <c r="D407" s="7">
        <v>0</v>
      </c>
      <c r="G407" s="13">
        <v>0</v>
      </c>
      <c r="H407" s="7">
        <v>0</v>
      </c>
      <c r="I407" s="13">
        <v>1098</v>
      </c>
      <c r="J407" s="7">
        <v>0</v>
      </c>
      <c r="K407" s="13">
        <v>0</v>
      </c>
      <c r="L407" s="7">
        <v>0</v>
      </c>
      <c r="M407" s="13">
        <v>0</v>
      </c>
      <c r="N407" s="7">
        <v>0</v>
      </c>
      <c r="O407" s="13">
        <v>0</v>
      </c>
      <c r="Q407" s="13">
        <v>486272081</v>
      </c>
    </row>
    <row r="408" spans="1:17" ht="21.75" customHeight="1">
      <c r="A408" s="41" t="s">
        <v>746</v>
      </c>
      <c r="B408" s="40"/>
      <c r="C408" s="13">
        <v>14030514</v>
      </c>
      <c r="D408" s="7">
        <v>0</v>
      </c>
      <c r="G408" s="13">
        <v>0</v>
      </c>
      <c r="H408" s="7">
        <v>0</v>
      </c>
      <c r="I408" s="13">
        <v>1100</v>
      </c>
      <c r="J408" s="7">
        <v>0</v>
      </c>
      <c r="K408" s="13">
        <v>0</v>
      </c>
      <c r="L408" s="7">
        <v>0</v>
      </c>
      <c r="M408" s="13">
        <v>0</v>
      </c>
      <c r="N408" s="7">
        <v>0</v>
      </c>
      <c r="O408" s="13">
        <v>0</v>
      </c>
      <c r="Q408" s="13">
        <v>105619000</v>
      </c>
    </row>
    <row r="409" spans="1:17" ht="21.75" customHeight="1">
      <c r="A409" s="41" t="s">
        <v>756</v>
      </c>
      <c r="B409" s="40"/>
      <c r="C409" s="13">
        <v>14030820</v>
      </c>
      <c r="D409" s="7">
        <v>0</v>
      </c>
      <c r="G409" s="13">
        <v>0</v>
      </c>
      <c r="H409" s="7">
        <v>0</v>
      </c>
      <c r="I409" s="13">
        <v>1100</v>
      </c>
      <c r="J409" s="7">
        <v>0</v>
      </c>
      <c r="K409" s="13">
        <v>0</v>
      </c>
      <c r="L409" s="7">
        <v>0</v>
      </c>
      <c r="M409" s="13">
        <v>0</v>
      </c>
      <c r="N409" s="7">
        <v>0</v>
      </c>
      <c r="O409" s="13">
        <v>0</v>
      </c>
      <c r="Q409" s="13">
        <v>360000</v>
      </c>
    </row>
    <row r="410" spans="1:17" ht="21.75" customHeight="1">
      <c r="A410" s="41" t="s">
        <v>761</v>
      </c>
      <c r="B410" s="40"/>
      <c r="C410" s="13">
        <v>14030918</v>
      </c>
      <c r="D410" s="7">
        <v>0</v>
      </c>
      <c r="G410" s="13">
        <v>0</v>
      </c>
      <c r="H410" s="7">
        <v>0</v>
      </c>
      <c r="I410" s="13">
        <v>1100</v>
      </c>
      <c r="J410" s="7">
        <v>0</v>
      </c>
      <c r="K410" s="13">
        <v>0</v>
      </c>
      <c r="L410" s="7">
        <v>0</v>
      </c>
      <c r="M410" s="13">
        <v>0</v>
      </c>
      <c r="N410" s="7">
        <v>0</v>
      </c>
      <c r="O410" s="13">
        <v>0</v>
      </c>
      <c r="Q410" s="13">
        <v>540000</v>
      </c>
    </row>
    <row r="411" spans="1:17" ht="21.75" customHeight="1">
      <c r="A411" s="41" t="s">
        <v>742</v>
      </c>
      <c r="B411" s="40"/>
      <c r="C411" s="13">
        <v>14031016</v>
      </c>
      <c r="D411" s="7">
        <v>0</v>
      </c>
      <c r="G411" s="13">
        <v>0</v>
      </c>
      <c r="H411" s="7">
        <v>0</v>
      </c>
      <c r="I411" s="13">
        <v>1100</v>
      </c>
      <c r="J411" s="7">
        <v>0</v>
      </c>
      <c r="K411" s="13">
        <v>0</v>
      </c>
      <c r="L411" s="7">
        <v>0</v>
      </c>
      <c r="M411" s="13">
        <v>0</v>
      </c>
      <c r="N411" s="7">
        <v>0</v>
      </c>
      <c r="O411" s="13">
        <v>0</v>
      </c>
      <c r="Q411" s="13">
        <v>720000</v>
      </c>
    </row>
    <row r="412" spans="1:17" ht="21.75" customHeight="1">
      <c r="A412" s="41" t="s">
        <v>765</v>
      </c>
      <c r="B412" s="40"/>
      <c r="C412" s="13">
        <v>14030302</v>
      </c>
      <c r="D412" s="7">
        <v>0</v>
      </c>
      <c r="G412" s="13">
        <v>0</v>
      </c>
      <c r="H412" s="7">
        <v>0</v>
      </c>
      <c r="I412" s="13">
        <v>1198</v>
      </c>
      <c r="J412" s="7">
        <v>0</v>
      </c>
      <c r="K412" s="13">
        <v>0</v>
      </c>
      <c r="L412" s="7">
        <v>0</v>
      </c>
      <c r="M412" s="13">
        <v>0</v>
      </c>
      <c r="N412" s="7">
        <v>0</v>
      </c>
      <c r="O412" s="13">
        <v>0</v>
      </c>
      <c r="Q412" s="13">
        <v>20693469</v>
      </c>
    </row>
    <row r="413" spans="1:17" ht="21.75" customHeight="1">
      <c r="A413" s="41" t="s">
        <v>744</v>
      </c>
      <c r="B413" s="40"/>
      <c r="C413" s="13">
        <v>14030417</v>
      </c>
      <c r="D413" s="7">
        <v>0</v>
      </c>
      <c r="G413" s="13">
        <v>0</v>
      </c>
      <c r="H413" s="7">
        <v>0</v>
      </c>
      <c r="I413" s="13">
        <v>1200</v>
      </c>
      <c r="J413" s="7">
        <v>0</v>
      </c>
      <c r="K413" s="13">
        <v>0</v>
      </c>
      <c r="L413" s="7">
        <v>0</v>
      </c>
      <c r="M413" s="13">
        <v>0</v>
      </c>
      <c r="N413" s="7">
        <v>0</v>
      </c>
      <c r="O413" s="13">
        <v>0</v>
      </c>
      <c r="Q413" s="13">
        <v>732804255</v>
      </c>
    </row>
    <row r="414" spans="1:17" ht="21.75" customHeight="1">
      <c r="A414" s="41" t="s">
        <v>757</v>
      </c>
      <c r="B414" s="40"/>
      <c r="C414" s="13">
        <v>14030820</v>
      </c>
      <c r="D414" s="7">
        <v>0</v>
      </c>
      <c r="G414" s="13">
        <v>0</v>
      </c>
      <c r="H414" s="7">
        <v>0</v>
      </c>
      <c r="I414" s="13">
        <v>1200</v>
      </c>
      <c r="J414" s="7">
        <v>0</v>
      </c>
      <c r="K414" s="13">
        <v>0</v>
      </c>
      <c r="L414" s="7">
        <v>0</v>
      </c>
      <c r="M414" s="13">
        <v>0</v>
      </c>
      <c r="N414" s="7">
        <v>0</v>
      </c>
      <c r="O414" s="13">
        <v>0</v>
      </c>
      <c r="Q414" s="13">
        <v>510000</v>
      </c>
    </row>
    <row r="415" spans="1:17" ht="21.75" customHeight="1">
      <c r="A415" s="41" t="s">
        <v>766</v>
      </c>
      <c r="B415" s="40"/>
      <c r="C415" s="13">
        <v>14030302</v>
      </c>
      <c r="D415" s="7">
        <v>0</v>
      </c>
      <c r="G415" s="13">
        <v>0</v>
      </c>
      <c r="H415" s="7">
        <v>0</v>
      </c>
      <c r="I415" s="13">
        <v>1298</v>
      </c>
      <c r="J415" s="7">
        <v>0</v>
      </c>
      <c r="K415" s="13">
        <v>0</v>
      </c>
      <c r="L415" s="7">
        <v>0</v>
      </c>
      <c r="M415" s="13">
        <v>0</v>
      </c>
      <c r="N415" s="7">
        <v>0</v>
      </c>
      <c r="O415" s="13">
        <v>0</v>
      </c>
      <c r="Q415" s="13">
        <v>37436345</v>
      </c>
    </row>
    <row r="416" spans="1:17" ht="21.75" customHeight="1">
      <c r="A416" s="41" t="s">
        <v>758</v>
      </c>
      <c r="B416" s="40"/>
      <c r="C416" s="13">
        <v>14030820</v>
      </c>
      <c r="D416" s="7">
        <v>0</v>
      </c>
      <c r="G416" s="13">
        <v>0</v>
      </c>
      <c r="H416" s="7">
        <v>0</v>
      </c>
      <c r="I416" s="13">
        <v>1300</v>
      </c>
      <c r="J416" s="7">
        <v>0</v>
      </c>
      <c r="K416" s="13">
        <v>0</v>
      </c>
      <c r="L416" s="7">
        <v>0</v>
      </c>
      <c r="M416" s="13">
        <v>0</v>
      </c>
      <c r="N416" s="7">
        <v>0</v>
      </c>
      <c r="O416" s="13">
        <v>0</v>
      </c>
      <c r="Q416" s="13">
        <v>160000</v>
      </c>
    </row>
    <row r="417" spans="1:17" ht="21.75" customHeight="1">
      <c r="A417" s="41" t="s">
        <v>759</v>
      </c>
      <c r="B417" s="40"/>
      <c r="C417" s="13">
        <v>14030820</v>
      </c>
      <c r="D417" s="7">
        <v>0</v>
      </c>
      <c r="G417" s="13">
        <v>0</v>
      </c>
      <c r="H417" s="7">
        <v>0</v>
      </c>
      <c r="I417" s="13">
        <v>1400</v>
      </c>
      <c r="J417" s="7">
        <v>0</v>
      </c>
      <c r="K417" s="13">
        <v>0</v>
      </c>
      <c r="L417" s="7">
        <v>0</v>
      </c>
      <c r="M417" s="13">
        <v>0</v>
      </c>
      <c r="N417" s="7">
        <v>0</v>
      </c>
      <c r="O417" s="13">
        <v>0</v>
      </c>
      <c r="Q417" s="13">
        <v>280000</v>
      </c>
    </row>
    <row r="418" spans="1:17" ht="21.75" customHeight="1">
      <c r="A418" s="41" t="s">
        <v>760</v>
      </c>
      <c r="B418" s="40"/>
      <c r="C418" s="13">
        <v>14030820</v>
      </c>
      <c r="D418" s="7">
        <v>0</v>
      </c>
      <c r="G418" s="13">
        <v>0</v>
      </c>
      <c r="H418" s="7">
        <v>0</v>
      </c>
      <c r="I418" s="13">
        <v>1500</v>
      </c>
      <c r="J418" s="7">
        <v>0</v>
      </c>
      <c r="K418" s="13">
        <v>0</v>
      </c>
      <c r="L418" s="7">
        <v>0</v>
      </c>
      <c r="M418" s="13">
        <v>0</v>
      </c>
      <c r="N418" s="7">
        <v>0</v>
      </c>
      <c r="O418" s="13">
        <v>0</v>
      </c>
      <c r="Q418" s="13">
        <v>260000</v>
      </c>
    </row>
    <row r="419" spans="1:17" ht="21.75" customHeight="1">
      <c r="A419" s="41" t="s">
        <v>747</v>
      </c>
      <c r="B419" s="40"/>
      <c r="C419" s="13">
        <v>14030625</v>
      </c>
      <c r="D419" s="7">
        <v>0</v>
      </c>
      <c r="G419" s="13">
        <v>0</v>
      </c>
      <c r="H419" s="7">
        <v>0</v>
      </c>
      <c r="I419" s="13">
        <v>800</v>
      </c>
      <c r="J419" s="7">
        <v>0</v>
      </c>
      <c r="K419" s="13">
        <v>0</v>
      </c>
      <c r="L419" s="7">
        <v>0</v>
      </c>
      <c r="M419" s="13">
        <v>0</v>
      </c>
      <c r="N419" s="7">
        <v>0</v>
      </c>
      <c r="O419" s="13">
        <v>0</v>
      </c>
      <c r="Q419" s="13">
        <v>-878516</v>
      </c>
    </row>
    <row r="420" spans="1:17" ht="21.75" customHeight="1">
      <c r="A420" s="41" t="s">
        <v>753</v>
      </c>
      <c r="B420" s="40"/>
      <c r="C420" s="13">
        <v>14030820</v>
      </c>
      <c r="D420" s="7">
        <v>0</v>
      </c>
      <c r="G420" s="13">
        <v>0</v>
      </c>
      <c r="H420" s="7">
        <v>0</v>
      </c>
      <c r="I420" s="13">
        <v>800</v>
      </c>
      <c r="J420" s="7">
        <v>0</v>
      </c>
      <c r="K420" s="13">
        <v>0</v>
      </c>
      <c r="L420" s="7">
        <v>0</v>
      </c>
      <c r="M420" s="13">
        <v>0</v>
      </c>
      <c r="N420" s="7">
        <v>0</v>
      </c>
      <c r="O420" s="13">
        <v>0</v>
      </c>
      <c r="Q420" s="13">
        <v>-200098185</v>
      </c>
    </row>
    <row r="421" spans="1:17" ht="21.75" customHeight="1">
      <c r="A421" s="41" t="s">
        <v>741</v>
      </c>
      <c r="B421" s="40"/>
      <c r="C421" s="13">
        <v>14031016</v>
      </c>
      <c r="D421" s="7">
        <v>0</v>
      </c>
      <c r="G421" s="13">
        <v>0</v>
      </c>
      <c r="H421" s="7">
        <v>0</v>
      </c>
      <c r="I421" s="13">
        <v>850</v>
      </c>
      <c r="J421" s="7">
        <v>0</v>
      </c>
      <c r="K421" s="13">
        <v>0</v>
      </c>
      <c r="L421" s="7">
        <v>0</v>
      </c>
      <c r="M421" s="13">
        <v>0</v>
      </c>
      <c r="N421" s="7">
        <v>0</v>
      </c>
      <c r="O421" s="13">
        <v>0</v>
      </c>
      <c r="Q421" s="13">
        <v>-4471096</v>
      </c>
    </row>
    <row r="422" spans="1:17" ht="21.75" customHeight="1">
      <c r="A422" s="41" t="s">
        <v>748</v>
      </c>
      <c r="B422" s="40"/>
      <c r="C422" s="13">
        <v>14030625</v>
      </c>
      <c r="D422" s="7">
        <v>0</v>
      </c>
      <c r="G422" s="13">
        <v>0</v>
      </c>
      <c r="H422" s="7">
        <v>0</v>
      </c>
      <c r="I422" s="13">
        <v>900</v>
      </c>
      <c r="J422" s="7">
        <v>0</v>
      </c>
      <c r="K422" s="13">
        <v>0</v>
      </c>
      <c r="L422" s="7">
        <v>0</v>
      </c>
      <c r="M422" s="13">
        <v>0</v>
      </c>
      <c r="N422" s="7">
        <v>0</v>
      </c>
      <c r="O422" s="13">
        <v>0</v>
      </c>
      <c r="Q422" s="13">
        <v>-6085983</v>
      </c>
    </row>
    <row r="423" spans="1:17" ht="21.75" customHeight="1">
      <c r="A423" s="41" t="s">
        <v>751</v>
      </c>
      <c r="B423" s="40"/>
      <c r="C423" s="13">
        <v>14030715</v>
      </c>
      <c r="D423" s="7">
        <v>0</v>
      </c>
      <c r="G423" s="13">
        <v>0</v>
      </c>
      <c r="H423" s="7">
        <v>0</v>
      </c>
      <c r="I423" s="13">
        <v>900</v>
      </c>
      <c r="J423" s="7">
        <v>0</v>
      </c>
      <c r="K423" s="13">
        <v>0</v>
      </c>
      <c r="L423" s="7">
        <v>0</v>
      </c>
      <c r="M423" s="13">
        <v>0</v>
      </c>
      <c r="N423" s="7">
        <v>0</v>
      </c>
      <c r="O423" s="13">
        <v>0</v>
      </c>
      <c r="Q423" s="13">
        <v>-41063930</v>
      </c>
    </row>
    <row r="424" spans="1:17" ht="21.75" customHeight="1">
      <c r="A424" s="41" t="s">
        <v>754</v>
      </c>
      <c r="B424" s="40"/>
      <c r="C424" s="13">
        <v>14030820</v>
      </c>
      <c r="D424" s="7">
        <v>0</v>
      </c>
      <c r="G424" s="13">
        <v>0</v>
      </c>
      <c r="H424" s="7">
        <v>0</v>
      </c>
      <c r="I424" s="13">
        <v>900</v>
      </c>
      <c r="J424" s="7">
        <v>0</v>
      </c>
      <c r="K424" s="13">
        <v>0</v>
      </c>
      <c r="L424" s="7">
        <v>0</v>
      </c>
      <c r="M424" s="13">
        <v>0</v>
      </c>
      <c r="N424" s="7">
        <v>0</v>
      </c>
      <c r="O424" s="13">
        <v>0</v>
      </c>
      <c r="Q424" s="13">
        <v>13073000</v>
      </c>
    </row>
    <row r="425" spans="1:17" ht="21.75" customHeight="1">
      <c r="A425" s="41" t="s">
        <v>745</v>
      </c>
      <c r="B425" s="40"/>
      <c r="C425" s="13">
        <v>14030514</v>
      </c>
      <c r="D425" s="7">
        <v>0</v>
      </c>
      <c r="G425" s="13">
        <v>0</v>
      </c>
      <c r="H425" s="7">
        <v>0</v>
      </c>
      <c r="I425" s="13">
        <v>950</v>
      </c>
      <c r="J425" s="7">
        <v>0</v>
      </c>
      <c r="K425" s="13">
        <v>0</v>
      </c>
      <c r="L425" s="7">
        <v>0</v>
      </c>
      <c r="M425" s="13">
        <v>0</v>
      </c>
      <c r="N425" s="7">
        <v>0</v>
      </c>
      <c r="O425" s="13">
        <v>0</v>
      </c>
      <c r="Q425" s="13">
        <v>6000000</v>
      </c>
    </row>
    <row r="426" spans="1:17" ht="21.75" customHeight="1">
      <c r="A426" s="41" t="s">
        <v>749</v>
      </c>
      <c r="B426" s="40"/>
      <c r="C426" s="13">
        <v>14030625</v>
      </c>
      <c r="D426" s="7">
        <v>0</v>
      </c>
      <c r="G426" s="13">
        <v>0</v>
      </c>
      <c r="H426" s="7">
        <v>0</v>
      </c>
      <c r="I426" s="13">
        <v>950</v>
      </c>
      <c r="J426" s="7">
        <v>0</v>
      </c>
      <c r="K426" s="13">
        <v>0</v>
      </c>
      <c r="L426" s="7">
        <v>0</v>
      </c>
      <c r="M426" s="13">
        <v>0</v>
      </c>
      <c r="N426" s="7">
        <v>0</v>
      </c>
      <c r="O426" s="13">
        <v>0</v>
      </c>
      <c r="Q426" s="13">
        <v>1500000</v>
      </c>
    </row>
    <row r="427" spans="1:17" ht="21.75" customHeight="1">
      <c r="A427" s="41" t="s">
        <v>752</v>
      </c>
      <c r="B427" s="40"/>
      <c r="C427" s="13">
        <v>14030715</v>
      </c>
      <c r="D427" s="7">
        <v>0</v>
      </c>
      <c r="G427" s="13">
        <v>0</v>
      </c>
      <c r="H427" s="7">
        <v>0</v>
      </c>
      <c r="I427" s="13">
        <v>950</v>
      </c>
      <c r="J427" s="7">
        <v>0</v>
      </c>
      <c r="K427" s="13">
        <v>0</v>
      </c>
      <c r="L427" s="7">
        <v>0</v>
      </c>
      <c r="M427" s="13">
        <v>0</v>
      </c>
      <c r="N427" s="7">
        <v>0</v>
      </c>
      <c r="O427" s="13">
        <v>0</v>
      </c>
      <c r="Q427" s="13">
        <v>-2306393</v>
      </c>
    </row>
    <row r="428" spans="1:17" ht="21.75" customHeight="1">
      <c r="A428" s="41" t="s">
        <v>763</v>
      </c>
      <c r="B428" s="40"/>
      <c r="C428" s="13">
        <v>14030302</v>
      </c>
      <c r="D428" s="7">
        <v>0</v>
      </c>
      <c r="G428" s="13">
        <v>0</v>
      </c>
      <c r="H428" s="7">
        <v>0</v>
      </c>
      <c r="I428" s="13">
        <v>998</v>
      </c>
      <c r="J428" s="7">
        <v>0</v>
      </c>
      <c r="K428" s="13">
        <v>0</v>
      </c>
      <c r="L428" s="7">
        <v>0</v>
      </c>
      <c r="M428" s="13">
        <v>0</v>
      </c>
      <c r="N428" s="7">
        <v>0</v>
      </c>
      <c r="O428" s="13">
        <v>0</v>
      </c>
      <c r="Q428" s="13">
        <v>132569586</v>
      </c>
    </row>
    <row r="429" spans="1:17" ht="21.75" customHeight="1">
      <c r="A429" s="41" t="s">
        <v>666</v>
      </c>
      <c r="B429" s="40"/>
      <c r="C429" s="13">
        <v>14030702</v>
      </c>
      <c r="D429" s="7">
        <v>0</v>
      </c>
      <c r="G429" s="13">
        <v>0</v>
      </c>
      <c r="H429" s="7">
        <v>0</v>
      </c>
      <c r="I429" s="13">
        <v>1612</v>
      </c>
      <c r="J429" s="7">
        <v>0</v>
      </c>
      <c r="K429" s="13">
        <v>0</v>
      </c>
      <c r="L429" s="7">
        <v>0</v>
      </c>
      <c r="M429" s="13">
        <v>0</v>
      </c>
      <c r="N429" s="7">
        <v>0</v>
      </c>
      <c r="O429" s="13">
        <v>0</v>
      </c>
      <c r="Q429" s="13">
        <v>-94228959</v>
      </c>
    </row>
    <row r="430" spans="1:17" ht="21.75" customHeight="1">
      <c r="A430" s="41" t="s">
        <v>667</v>
      </c>
      <c r="B430" s="40"/>
      <c r="C430" s="13">
        <v>14030702</v>
      </c>
      <c r="D430" s="7">
        <v>0</v>
      </c>
      <c r="G430" s="13">
        <v>0</v>
      </c>
      <c r="H430" s="7">
        <v>0</v>
      </c>
      <c r="I430" s="13">
        <v>1812</v>
      </c>
      <c r="J430" s="7">
        <v>0</v>
      </c>
      <c r="K430" s="13">
        <v>0</v>
      </c>
      <c r="L430" s="7">
        <v>0</v>
      </c>
      <c r="M430" s="13">
        <v>0</v>
      </c>
      <c r="N430" s="7">
        <v>0</v>
      </c>
      <c r="O430" s="13">
        <v>0</v>
      </c>
      <c r="Q430" s="13">
        <v>-45715796</v>
      </c>
    </row>
    <row r="431" spans="1:17" ht="21.75" customHeight="1">
      <c r="A431" s="41" t="s">
        <v>787</v>
      </c>
      <c r="B431" s="40"/>
      <c r="C431" s="13">
        <v>14030403</v>
      </c>
      <c r="D431" s="7">
        <v>0</v>
      </c>
      <c r="G431" s="13">
        <v>0</v>
      </c>
      <c r="H431" s="7">
        <v>0</v>
      </c>
      <c r="I431" s="13">
        <v>12500</v>
      </c>
      <c r="J431" s="7">
        <v>0</v>
      </c>
      <c r="K431" s="13">
        <v>0</v>
      </c>
      <c r="L431" s="7">
        <v>0</v>
      </c>
      <c r="M431" s="13">
        <v>0</v>
      </c>
      <c r="N431" s="7">
        <v>0</v>
      </c>
      <c r="O431" s="13">
        <v>0</v>
      </c>
      <c r="Q431" s="13">
        <v>-569853225</v>
      </c>
    </row>
    <row r="432" spans="1:17" ht="21.75" customHeight="1">
      <c r="A432" s="41" t="s">
        <v>636</v>
      </c>
      <c r="B432" s="40"/>
      <c r="C432" s="13" t="s">
        <v>297</v>
      </c>
      <c r="D432" s="7">
        <v>0</v>
      </c>
      <c r="G432" s="13">
        <v>0</v>
      </c>
      <c r="H432" s="7">
        <v>0</v>
      </c>
      <c r="I432" s="13">
        <v>1400</v>
      </c>
      <c r="J432" s="7">
        <v>0</v>
      </c>
      <c r="K432" s="13">
        <v>0</v>
      </c>
      <c r="L432" s="7">
        <v>0</v>
      </c>
      <c r="M432" s="13">
        <v>0</v>
      </c>
      <c r="N432" s="7">
        <v>0</v>
      </c>
      <c r="O432" s="13">
        <v>0</v>
      </c>
      <c r="Q432" s="13">
        <v>19579155</v>
      </c>
    </row>
    <row r="433" spans="1:17" ht="21.75" customHeight="1">
      <c r="A433" s="41" t="s">
        <v>641</v>
      </c>
      <c r="B433" s="40"/>
      <c r="C433" s="13" t="s">
        <v>927</v>
      </c>
      <c r="D433" s="7">
        <v>0</v>
      </c>
      <c r="G433" s="13">
        <v>0</v>
      </c>
      <c r="H433" s="7">
        <v>0</v>
      </c>
      <c r="I433" s="13">
        <v>1600</v>
      </c>
      <c r="J433" s="7">
        <v>0</v>
      </c>
      <c r="K433" s="13">
        <v>0</v>
      </c>
      <c r="L433" s="7">
        <v>0</v>
      </c>
      <c r="M433" s="13">
        <v>0</v>
      </c>
      <c r="N433" s="7">
        <v>0</v>
      </c>
      <c r="O433" s="13">
        <v>0</v>
      </c>
      <c r="Q433" s="13">
        <v>-39196988</v>
      </c>
    </row>
    <row r="434" spans="1:17" ht="21.75" customHeight="1">
      <c r="A434" s="41" t="s">
        <v>644</v>
      </c>
      <c r="B434" s="40"/>
      <c r="C434" s="13" t="s">
        <v>897</v>
      </c>
      <c r="D434" s="7">
        <v>0</v>
      </c>
      <c r="G434" s="13">
        <v>0</v>
      </c>
      <c r="H434" s="7">
        <v>0</v>
      </c>
      <c r="I434" s="13">
        <v>1600</v>
      </c>
      <c r="J434" s="7">
        <v>0</v>
      </c>
      <c r="K434" s="13">
        <v>0</v>
      </c>
      <c r="L434" s="7">
        <v>0</v>
      </c>
      <c r="M434" s="13">
        <v>0</v>
      </c>
      <c r="N434" s="7">
        <v>0</v>
      </c>
      <c r="O434" s="13">
        <v>0</v>
      </c>
      <c r="Q434" s="13">
        <v>-286540071</v>
      </c>
    </row>
    <row r="435" spans="1:17" ht="21.75" customHeight="1">
      <c r="A435" s="41" t="s">
        <v>640</v>
      </c>
      <c r="B435" s="40"/>
      <c r="C435" s="13" t="s">
        <v>924</v>
      </c>
      <c r="D435" s="7">
        <v>0</v>
      </c>
      <c r="G435" s="13">
        <v>0</v>
      </c>
      <c r="H435" s="7">
        <v>0</v>
      </c>
      <c r="I435" s="13">
        <v>1683</v>
      </c>
      <c r="J435" s="7">
        <v>0</v>
      </c>
      <c r="K435" s="13">
        <v>0</v>
      </c>
      <c r="L435" s="7">
        <v>0</v>
      </c>
      <c r="M435" s="13">
        <v>0</v>
      </c>
      <c r="N435" s="7">
        <v>0</v>
      </c>
      <c r="O435" s="13">
        <v>0</v>
      </c>
      <c r="Q435" s="13">
        <v>21420000</v>
      </c>
    </row>
    <row r="436" spans="1:17" ht="21.75" customHeight="1">
      <c r="A436" s="41" t="s">
        <v>637</v>
      </c>
      <c r="B436" s="40"/>
      <c r="C436" s="13" t="s">
        <v>297</v>
      </c>
      <c r="D436" s="7">
        <v>0</v>
      </c>
      <c r="G436" s="13">
        <v>0</v>
      </c>
      <c r="H436" s="7">
        <v>0</v>
      </c>
      <c r="I436" s="13">
        <v>1700</v>
      </c>
      <c r="J436" s="7">
        <v>0</v>
      </c>
      <c r="K436" s="13">
        <v>0</v>
      </c>
      <c r="L436" s="7">
        <v>0</v>
      </c>
      <c r="M436" s="13">
        <v>0</v>
      </c>
      <c r="N436" s="7">
        <v>0</v>
      </c>
      <c r="O436" s="13">
        <v>0</v>
      </c>
      <c r="Q436" s="13">
        <v>279651964</v>
      </c>
    </row>
    <row r="437" spans="1:17" ht="21.75" customHeight="1">
      <c r="A437" s="41" t="s">
        <v>642</v>
      </c>
      <c r="B437" s="40"/>
      <c r="C437" s="13" t="s">
        <v>927</v>
      </c>
      <c r="D437" s="7">
        <v>0</v>
      </c>
      <c r="G437" s="13">
        <v>0</v>
      </c>
      <c r="H437" s="7">
        <v>0</v>
      </c>
      <c r="I437" s="13">
        <v>1700</v>
      </c>
      <c r="J437" s="7">
        <v>0</v>
      </c>
      <c r="K437" s="13">
        <v>0</v>
      </c>
      <c r="L437" s="7">
        <v>0</v>
      </c>
      <c r="M437" s="13">
        <v>0</v>
      </c>
      <c r="N437" s="7">
        <v>0</v>
      </c>
      <c r="O437" s="13">
        <v>0</v>
      </c>
      <c r="Q437" s="13">
        <v>10870567</v>
      </c>
    </row>
    <row r="438" spans="1:17" ht="21.75" customHeight="1">
      <c r="A438" s="41" t="s">
        <v>821</v>
      </c>
      <c r="B438" s="40"/>
      <c r="C438" s="13" t="s">
        <v>924</v>
      </c>
      <c r="D438" s="7">
        <v>0</v>
      </c>
      <c r="G438" s="13">
        <v>0</v>
      </c>
      <c r="H438" s="7">
        <v>0</v>
      </c>
      <c r="I438" s="13">
        <v>1800</v>
      </c>
      <c r="J438" s="7">
        <v>0</v>
      </c>
      <c r="K438" s="13">
        <v>0</v>
      </c>
      <c r="L438" s="7">
        <v>0</v>
      </c>
      <c r="M438" s="13">
        <v>0</v>
      </c>
      <c r="N438" s="7">
        <v>0</v>
      </c>
      <c r="O438" s="13">
        <v>0</v>
      </c>
      <c r="Q438" s="13">
        <v>309810148</v>
      </c>
    </row>
    <row r="439" spans="1:17" ht="21.75" customHeight="1">
      <c r="A439" s="41" t="s">
        <v>643</v>
      </c>
      <c r="B439" s="40"/>
      <c r="C439" s="13" t="s">
        <v>927</v>
      </c>
      <c r="D439" s="7">
        <v>0</v>
      </c>
      <c r="G439" s="13">
        <v>0</v>
      </c>
      <c r="H439" s="7">
        <v>0</v>
      </c>
      <c r="I439" s="13">
        <v>1800</v>
      </c>
      <c r="J439" s="7">
        <v>0</v>
      </c>
      <c r="K439" s="13">
        <v>0</v>
      </c>
      <c r="L439" s="7">
        <v>0</v>
      </c>
      <c r="M439" s="13">
        <v>0</v>
      </c>
      <c r="N439" s="7">
        <v>0</v>
      </c>
      <c r="O439" s="13">
        <v>0</v>
      </c>
      <c r="Q439" s="13">
        <v>1000000</v>
      </c>
    </row>
    <row r="440" spans="1:17" ht="21.75" customHeight="1">
      <c r="A440" s="41" t="s">
        <v>645</v>
      </c>
      <c r="B440" s="40"/>
      <c r="C440" s="13" t="s">
        <v>897</v>
      </c>
      <c r="D440" s="7">
        <v>0</v>
      </c>
      <c r="G440" s="13">
        <v>0</v>
      </c>
      <c r="H440" s="7">
        <v>0</v>
      </c>
      <c r="I440" s="13">
        <v>1800</v>
      </c>
      <c r="J440" s="7">
        <v>0</v>
      </c>
      <c r="K440" s="13">
        <v>0</v>
      </c>
      <c r="L440" s="7">
        <v>0</v>
      </c>
      <c r="M440" s="13">
        <v>0</v>
      </c>
      <c r="N440" s="7">
        <v>0</v>
      </c>
      <c r="O440" s="13">
        <v>0</v>
      </c>
      <c r="Q440" s="13">
        <v>-1310167818</v>
      </c>
    </row>
    <row r="441" spans="1:17" ht="21.75" customHeight="1">
      <c r="A441" s="41" t="s">
        <v>638</v>
      </c>
      <c r="B441" s="40"/>
      <c r="C441" s="13" t="s">
        <v>297</v>
      </c>
      <c r="D441" s="7">
        <v>0</v>
      </c>
      <c r="G441" s="13">
        <v>0</v>
      </c>
      <c r="H441" s="7">
        <v>0</v>
      </c>
      <c r="I441" s="13">
        <v>1900</v>
      </c>
      <c r="J441" s="7">
        <v>0</v>
      </c>
      <c r="K441" s="13">
        <v>0</v>
      </c>
      <c r="L441" s="7">
        <v>0</v>
      </c>
      <c r="M441" s="13">
        <v>0</v>
      </c>
      <c r="N441" s="7">
        <v>0</v>
      </c>
      <c r="O441" s="13">
        <v>0</v>
      </c>
      <c r="Q441" s="13">
        <v>381041853</v>
      </c>
    </row>
    <row r="442" spans="1:17" ht="21.75" customHeight="1">
      <c r="A442" s="41" t="s">
        <v>646</v>
      </c>
      <c r="B442" s="40"/>
      <c r="C442" s="13" t="s">
        <v>897</v>
      </c>
      <c r="D442" s="7">
        <v>0</v>
      </c>
      <c r="G442" s="13">
        <v>0</v>
      </c>
      <c r="H442" s="7">
        <v>0</v>
      </c>
      <c r="I442" s="13">
        <v>1900</v>
      </c>
      <c r="J442" s="7">
        <v>0</v>
      </c>
      <c r="K442" s="13">
        <v>0</v>
      </c>
      <c r="L442" s="7">
        <v>0</v>
      </c>
      <c r="M442" s="13">
        <v>0</v>
      </c>
      <c r="N442" s="7">
        <v>0</v>
      </c>
      <c r="O442" s="13">
        <v>0</v>
      </c>
      <c r="Q442" s="13">
        <v>-321451035</v>
      </c>
    </row>
    <row r="443" spans="1:17" ht="21.75" customHeight="1">
      <c r="A443" s="41" t="s">
        <v>639</v>
      </c>
      <c r="B443" s="40"/>
      <c r="C443" s="13" t="s">
        <v>297</v>
      </c>
      <c r="D443" s="7">
        <v>0</v>
      </c>
      <c r="G443" s="13">
        <v>0</v>
      </c>
      <c r="H443" s="7">
        <v>0</v>
      </c>
      <c r="I443" s="13">
        <v>2000</v>
      </c>
      <c r="J443" s="7">
        <v>0</v>
      </c>
      <c r="K443" s="13">
        <v>0</v>
      </c>
      <c r="L443" s="7">
        <v>0</v>
      </c>
      <c r="M443" s="13">
        <v>0</v>
      </c>
      <c r="N443" s="7">
        <v>0</v>
      </c>
      <c r="O443" s="13">
        <v>0</v>
      </c>
      <c r="Q443" s="13">
        <v>32595605</v>
      </c>
    </row>
    <row r="444" spans="1:17" ht="21.75" customHeight="1">
      <c r="A444" s="41" t="s">
        <v>647</v>
      </c>
      <c r="B444" s="40"/>
      <c r="C444" s="13" t="s">
        <v>897</v>
      </c>
      <c r="D444" s="7">
        <v>0</v>
      </c>
      <c r="G444" s="13">
        <v>0</v>
      </c>
      <c r="H444" s="7">
        <v>0</v>
      </c>
      <c r="I444" s="13">
        <v>2000</v>
      </c>
      <c r="J444" s="7">
        <v>0</v>
      </c>
      <c r="K444" s="13">
        <v>0</v>
      </c>
      <c r="L444" s="7">
        <v>0</v>
      </c>
      <c r="M444" s="13">
        <v>0</v>
      </c>
      <c r="N444" s="7">
        <v>0</v>
      </c>
      <c r="O444" s="13">
        <v>0</v>
      </c>
      <c r="Q444" s="13">
        <v>-1490641716</v>
      </c>
    </row>
    <row r="445" spans="1:17" ht="21.75" customHeight="1">
      <c r="A445" s="41" t="s">
        <v>628</v>
      </c>
      <c r="B445" s="40"/>
      <c r="C445" s="13" t="s">
        <v>928</v>
      </c>
      <c r="D445" s="7">
        <v>0</v>
      </c>
      <c r="G445" s="13">
        <v>0</v>
      </c>
      <c r="H445" s="7">
        <v>0</v>
      </c>
      <c r="I445" s="13">
        <v>413</v>
      </c>
      <c r="J445" s="7">
        <v>0</v>
      </c>
      <c r="K445" s="13">
        <v>0</v>
      </c>
      <c r="L445" s="7">
        <v>0</v>
      </c>
      <c r="M445" s="13">
        <v>0</v>
      </c>
      <c r="N445" s="7">
        <v>0</v>
      </c>
      <c r="O445" s="13">
        <v>0</v>
      </c>
      <c r="Q445" s="13">
        <v>-19545794</v>
      </c>
    </row>
    <row r="446" spans="1:17" ht="21.75" customHeight="1">
      <c r="A446" s="41" t="s">
        <v>629</v>
      </c>
      <c r="B446" s="40"/>
      <c r="C446" s="13" t="s">
        <v>928</v>
      </c>
      <c r="D446" s="7">
        <v>0</v>
      </c>
      <c r="G446" s="13">
        <v>0</v>
      </c>
      <c r="H446" s="7">
        <v>0</v>
      </c>
      <c r="I446" s="13">
        <v>495</v>
      </c>
      <c r="J446" s="7">
        <v>0</v>
      </c>
      <c r="K446" s="13">
        <v>0</v>
      </c>
      <c r="L446" s="7">
        <v>0</v>
      </c>
      <c r="M446" s="13">
        <v>0</v>
      </c>
      <c r="N446" s="7">
        <v>0</v>
      </c>
      <c r="O446" s="13">
        <v>0</v>
      </c>
      <c r="Q446" s="13">
        <v>-46547916</v>
      </c>
    </row>
    <row r="447" spans="1:17" ht="21.75" customHeight="1">
      <c r="A447" s="41" t="s">
        <v>630</v>
      </c>
      <c r="B447" s="40"/>
      <c r="C447" s="13" t="s">
        <v>928</v>
      </c>
      <c r="D447" s="7">
        <v>0</v>
      </c>
      <c r="G447" s="13">
        <v>0</v>
      </c>
      <c r="H447" s="7">
        <v>0</v>
      </c>
      <c r="I447" s="13">
        <v>523</v>
      </c>
      <c r="J447" s="7">
        <v>0</v>
      </c>
      <c r="K447" s="13">
        <v>0</v>
      </c>
      <c r="L447" s="7">
        <v>0</v>
      </c>
      <c r="M447" s="13">
        <v>0</v>
      </c>
      <c r="N447" s="7">
        <v>0</v>
      </c>
      <c r="O447" s="13">
        <v>0</v>
      </c>
      <c r="Q447" s="13">
        <v>-612050596</v>
      </c>
    </row>
    <row r="448" spans="1:17" ht="21.75" customHeight="1">
      <c r="A448" s="41" t="s">
        <v>631</v>
      </c>
      <c r="B448" s="40"/>
      <c r="C448" s="13" t="s">
        <v>928</v>
      </c>
      <c r="D448" s="7">
        <v>0</v>
      </c>
      <c r="G448" s="13">
        <v>0</v>
      </c>
      <c r="H448" s="7">
        <v>0</v>
      </c>
      <c r="I448" s="13">
        <v>551</v>
      </c>
      <c r="J448" s="7">
        <v>0</v>
      </c>
      <c r="K448" s="13">
        <v>0</v>
      </c>
      <c r="L448" s="7">
        <v>0</v>
      </c>
      <c r="M448" s="13">
        <v>0</v>
      </c>
      <c r="N448" s="7">
        <v>0</v>
      </c>
      <c r="O448" s="13">
        <v>0</v>
      </c>
      <c r="Q448" s="13">
        <v>927012104</v>
      </c>
    </row>
    <row r="449" spans="1:26" ht="21.75" customHeight="1">
      <c r="A449" s="41" t="s">
        <v>632</v>
      </c>
      <c r="B449" s="40"/>
      <c r="C449" s="13" t="s">
        <v>928</v>
      </c>
      <c r="D449" s="7">
        <v>0</v>
      </c>
      <c r="G449" s="13">
        <v>0</v>
      </c>
      <c r="H449" s="7">
        <v>0</v>
      </c>
      <c r="I449" s="13">
        <v>606</v>
      </c>
      <c r="J449" s="7">
        <v>0</v>
      </c>
      <c r="K449" s="13">
        <v>0</v>
      </c>
      <c r="L449" s="7">
        <v>0</v>
      </c>
      <c r="M449" s="13">
        <v>0</v>
      </c>
      <c r="N449" s="7">
        <v>0</v>
      </c>
      <c r="O449" s="13">
        <v>0</v>
      </c>
      <c r="Q449" s="13">
        <v>7456620538</v>
      </c>
    </row>
    <row r="450" spans="1:26" ht="21.75" customHeight="1">
      <c r="A450" s="41" t="s">
        <v>633</v>
      </c>
      <c r="B450" s="40"/>
      <c r="C450" s="13" t="s">
        <v>928</v>
      </c>
      <c r="D450" s="7">
        <v>0</v>
      </c>
      <c r="G450" s="13">
        <v>0</v>
      </c>
      <c r="H450" s="7">
        <v>0</v>
      </c>
      <c r="I450" s="13">
        <v>661</v>
      </c>
      <c r="J450" s="7">
        <v>0</v>
      </c>
      <c r="K450" s="13">
        <v>0</v>
      </c>
      <c r="L450" s="7">
        <v>0</v>
      </c>
      <c r="M450" s="13">
        <v>0</v>
      </c>
      <c r="N450" s="7">
        <v>0</v>
      </c>
      <c r="O450" s="13">
        <v>0</v>
      </c>
      <c r="Q450" s="13">
        <v>4553393194</v>
      </c>
    </row>
    <row r="451" spans="1:26" ht="21.75" customHeight="1">
      <c r="A451" s="41" t="s">
        <v>634</v>
      </c>
      <c r="B451" s="40"/>
      <c r="C451" s="13" t="s">
        <v>928</v>
      </c>
      <c r="D451" s="7">
        <v>0</v>
      </c>
      <c r="G451" s="13">
        <v>0</v>
      </c>
      <c r="H451" s="7">
        <v>0</v>
      </c>
      <c r="I451" s="13">
        <v>716</v>
      </c>
      <c r="J451" s="7">
        <v>0</v>
      </c>
      <c r="K451" s="13">
        <v>0</v>
      </c>
      <c r="L451" s="7">
        <v>0</v>
      </c>
      <c r="M451" s="13">
        <v>0</v>
      </c>
      <c r="N451" s="7">
        <v>0</v>
      </c>
      <c r="O451" s="13">
        <v>0</v>
      </c>
      <c r="Q451" s="13">
        <v>8747025103</v>
      </c>
    </row>
    <row r="452" spans="1:26" ht="21.75" customHeight="1">
      <c r="A452" s="41" t="s">
        <v>635</v>
      </c>
      <c r="B452" s="40"/>
      <c r="C452" s="13" t="s">
        <v>928</v>
      </c>
      <c r="D452" s="7">
        <v>0</v>
      </c>
      <c r="G452" s="13">
        <v>0</v>
      </c>
      <c r="H452" s="7">
        <v>0</v>
      </c>
      <c r="I452" s="13">
        <v>771</v>
      </c>
      <c r="J452" s="7">
        <v>0</v>
      </c>
      <c r="K452" s="13">
        <v>0</v>
      </c>
      <c r="L452" s="7">
        <v>0</v>
      </c>
      <c r="M452" s="13">
        <v>0</v>
      </c>
      <c r="N452" s="7">
        <v>0</v>
      </c>
      <c r="O452" s="13">
        <v>0</v>
      </c>
      <c r="Q452" s="13">
        <v>3153593024</v>
      </c>
    </row>
    <row r="453" spans="1:26" ht="21.75" customHeight="1">
      <c r="A453" s="41" t="s">
        <v>701</v>
      </c>
      <c r="B453" s="40"/>
      <c r="C453" s="13" t="s">
        <v>894</v>
      </c>
      <c r="D453" s="7">
        <v>0</v>
      </c>
      <c r="G453" s="13">
        <v>0</v>
      </c>
      <c r="H453" s="7">
        <v>0</v>
      </c>
      <c r="I453" s="13">
        <v>1500</v>
      </c>
      <c r="J453" s="7">
        <v>0</v>
      </c>
      <c r="K453" s="13">
        <v>0</v>
      </c>
      <c r="L453" s="7">
        <v>0</v>
      </c>
      <c r="M453" s="13">
        <v>0</v>
      </c>
      <c r="N453" s="7">
        <v>0</v>
      </c>
      <c r="O453" s="13">
        <v>0</v>
      </c>
      <c r="Q453" s="13">
        <v>-8812171</v>
      </c>
    </row>
    <row r="454" spans="1:26" ht="21.75" customHeight="1">
      <c r="A454" s="41" t="s">
        <v>668</v>
      </c>
      <c r="B454" s="40"/>
      <c r="C454" s="13" t="s">
        <v>901</v>
      </c>
      <c r="D454" s="7">
        <v>0</v>
      </c>
      <c r="G454" s="13">
        <v>0</v>
      </c>
      <c r="H454" s="7">
        <v>0</v>
      </c>
      <c r="I454" s="13">
        <v>1526</v>
      </c>
      <c r="J454" s="7">
        <v>0</v>
      </c>
      <c r="K454" s="13">
        <v>0</v>
      </c>
      <c r="L454" s="7">
        <v>0</v>
      </c>
      <c r="M454" s="13">
        <v>0</v>
      </c>
      <c r="N454" s="7">
        <v>0</v>
      </c>
      <c r="O454" s="13">
        <v>0</v>
      </c>
      <c r="Q454" s="13">
        <v>-25216248127</v>
      </c>
    </row>
    <row r="455" spans="1:26" ht="21.75" customHeight="1">
      <c r="A455" s="41" t="s">
        <v>686</v>
      </c>
      <c r="B455" s="40"/>
      <c r="C455" s="13" t="s">
        <v>297</v>
      </c>
      <c r="D455" s="7">
        <v>0</v>
      </c>
      <c r="G455" s="13">
        <v>0</v>
      </c>
      <c r="H455" s="7">
        <v>0</v>
      </c>
      <c r="I455" s="13">
        <v>1600</v>
      </c>
      <c r="J455" s="7">
        <v>0</v>
      </c>
      <c r="K455" s="13">
        <v>0</v>
      </c>
      <c r="L455" s="7">
        <v>0</v>
      </c>
      <c r="M455" s="13">
        <v>0</v>
      </c>
      <c r="N455" s="7">
        <v>0</v>
      </c>
      <c r="O455" s="13">
        <v>0</v>
      </c>
      <c r="Q455" s="13">
        <v>2364422467</v>
      </c>
    </row>
    <row r="456" spans="1:26" ht="21.75" customHeight="1">
      <c r="A456" s="41" t="s">
        <v>693</v>
      </c>
      <c r="B456" s="40"/>
      <c r="C456" s="13" t="s">
        <v>898</v>
      </c>
      <c r="D456" s="7">
        <v>0</v>
      </c>
      <c r="G456" s="13">
        <v>0</v>
      </c>
      <c r="H456" s="7">
        <v>0</v>
      </c>
      <c r="I456" s="13">
        <v>1618</v>
      </c>
      <c r="J456" s="7">
        <v>0</v>
      </c>
      <c r="K456" s="13">
        <v>0</v>
      </c>
      <c r="L456" s="7">
        <v>0</v>
      </c>
      <c r="M456" s="13">
        <v>0</v>
      </c>
      <c r="N456" s="7">
        <v>0</v>
      </c>
      <c r="O456" s="13">
        <v>0</v>
      </c>
      <c r="Q456" s="13">
        <v>840019999</v>
      </c>
    </row>
    <row r="457" spans="1:26" ht="21.75" customHeight="1">
      <c r="A457" s="41" t="s">
        <v>669</v>
      </c>
      <c r="B457" s="40"/>
      <c r="C457" s="13" t="s">
        <v>901</v>
      </c>
      <c r="D457" s="7">
        <v>0</v>
      </c>
      <c r="G457" s="13">
        <v>0</v>
      </c>
      <c r="H457" s="7">
        <v>0</v>
      </c>
      <c r="I457" s="13">
        <v>1643</v>
      </c>
      <c r="J457" s="7">
        <v>0</v>
      </c>
      <c r="K457" s="13">
        <v>0</v>
      </c>
      <c r="L457" s="7">
        <v>0</v>
      </c>
      <c r="M457" s="13">
        <v>0</v>
      </c>
      <c r="N457" s="7">
        <v>0</v>
      </c>
      <c r="O457" s="13">
        <v>0</v>
      </c>
      <c r="Q457" s="13">
        <v>-11297815580</v>
      </c>
    </row>
    <row r="458" spans="1:26" ht="21.75" customHeight="1">
      <c r="A458" s="41" t="s">
        <v>687</v>
      </c>
      <c r="B458" s="40"/>
      <c r="C458" s="13" t="s">
        <v>297</v>
      </c>
      <c r="D458" s="7">
        <v>0</v>
      </c>
      <c r="G458" s="13">
        <v>0</v>
      </c>
      <c r="H458" s="7">
        <v>0</v>
      </c>
      <c r="I458" s="13">
        <v>1700</v>
      </c>
      <c r="J458" s="7">
        <v>0</v>
      </c>
      <c r="K458" s="13">
        <v>0</v>
      </c>
      <c r="L458" s="7">
        <v>0</v>
      </c>
      <c r="M458" s="13">
        <v>0</v>
      </c>
      <c r="N458" s="7">
        <v>0</v>
      </c>
      <c r="O458" s="13">
        <v>0</v>
      </c>
      <c r="Q458" s="13">
        <v>19833660</v>
      </c>
    </row>
    <row r="459" spans="1:26" ht="21.75" customHeight="1">
      <c r="A459" s="41" t="s">
        <v>670</v>
      </c>
      <c r="B459" s="40"/>
      <c r="C459" s="13" t="s">
        <v>901</v>
      </c>
      <c r="D459" s="7">
        <v>0</v>
      </c>
      <c r="G459" s="13">
        <v>0</v>
      </c>
      <c r="H459" s="7">
        <v>0</v>
      </c>
      <c r="I459" s="13">
        <v>1760</v>
      </c>
      <c r="J459" s="7">
        <v>0</v>
      </c>
      <c r="K459" s="13">
        <v>0</v>
      </c>
      <c r="L459" s="7">
        <v>0</v>
      </c>
      <c r="M459" s="13">
        <v>0</v>
      </c>
      <c r="N459" s="7">
        <v>0</v>
      </c>
      <c r="O459" s="13">
        <v>0</v>
      </c>
      <c r="Q459" s="13">
        <v>-16952920231</v>
      </c>
    </row>
    <row r="460" spans="1:26" ht="21.75" customHeight="1">
      <c r="A460" s="41" t="s">
        <v>688</v>
      </c>
      <c r="B460" s="40"/>
      <c r="C460" s="13" t="s">
        <v>297</v>
      </c>
      <c r="D460" s="7">
        <v>0</v>
      </c>
      <c r="G460" s="13">
        <v>0</v>
      </c>
      <c r="H460" s="7">
        <v>0</v>
      </c>
      <c r="I460" s="13">
        <v>1800</v>
      </c>
      <c r="J460" s="7">
        <v>0</v>
      </c>
      <c r="K460" s="13">
        <v>0</v>
      </c>
      <c r="L460" s="7">
        <v>0</v>
      </c>
      <c r="M460" s="13">
        <v>0</v>
      </c>
      <c r="N460" s="7">
        <v>0</v>
      </c>
      <c r="O460" s="13">
        <v>0</v>
      </c>
      <c r="Q460" s="13">
        <v>91545102</v>
      </c>
    </row>
    <row r="461" spans="1:26" ht="21.75" customHeight="1">
      <c r="A461" s="41" t="s">
        <v>702</v>
      </c>
      <c r="B461" s="40"/>
      <c r="C461" s="13" t="s">
        <v>894</v>
      </c>
      <c r="D461" s="7">
        <v>0</v>
      </c>
      <c r="G461" s="13">
        <v>0</v>
      </c>
      <c r="H461" s="7">
        <v>0</v>
      </c>
      <c r="I461" s="13">
        <v>1800</v>
      </c>
      <c r="J461" s="7">
        <v>0</v>
      </c>
      <c r="K461" s="13">
        <v>0</v>
      </c>
      <c r="L461" s="7">
        <v>0</v>
      </c>
      <c r="M461" s="13">
        <v>0</v>
      </c>
      <c r="N461" s="7">
        <v>0</v>
      </c>
      <c r="O461" s="13">
        <v>0</v>
      </c>
      <c r="Q461" s="13">
        <v>-7569691</v>
      </c>
    </row>
    <row r="462" spans="1:26" ht="21.75" customHeight="1">
      <c r="A462" s="41" t="s">
        <v>675</v>
      </c>
      <c r="B462" s="40"/>
      <c r="C462" s="13" t="s">
        <v>900</v>
      </c>
      <c r="D462" s="7">
        <v>0</v>
      </c>
      <c r="G462" s="13">
        <v>0</v>
      </c>
      <c r="H462" s="7">
        <v>0</v>
      </c>
      <c r="I462" s="13">
        <v>1800</v>
      </c>
      <c r="J462" s="7">
        <v>0</v>
      </c>
      <c r="K462" s="13">
        <v>0</v>
      </c>
      <c r="L462" s="7">
        <v>0</v>
      </c>
      <c r="M462" s="13">
        <v>0</v>
      </c>
      <c r="N462" s="7">
        <v>0</v>
      </c>
      <c r="O462" s="13">
        <v>0</v>
      </c>
      <c r="Q462" s="13">
        <v>-12018460</v>
      </c>
    </row>
    <row r="463" spans="1:26" ht="21.75" customHeight="1">
      <c r="A463" s="41" t="s">
        <v>694</v>
      </c>
      <c r="B463" s="40"/>
      <c r="C463" s="13" t="s">
        <v>898</v>
      </c>
      <c r="D463" s="7">
        <v>0</v>
      </c>
      <c r="G463" s="13">
        <v>0</v>
      </c>
      <c r="H463" s="7">
        <v>0</v>
      </c>
      <c r="I463" s="13">
        <v>1818</v>
      </c>
      <c r="J463" s="7">
        <v>0</v>
      </c>
      <c r="K463" s="13">
        <v>0</v>
      </c>
      <c r="L463" s="7">
        <v>0</v>
      </c>
      <c r="M463" s="13">
        <v>0</v>
      </c>
      <c r="N463" s="7">
        <v>0</v>
      </c>
      <c r="O463" s="13">
        <v>0</v>
      </c>
      <c r="Q463" s="13">
        <v>-7514179</v>
      </c>
    </row>
    <row r="464" spans="1:26" ht="21.75" customHeight="1">
      <c r="A464" s="41" t="s">
        <v>689</v>
      </c>
      <c r="B464" s="40"/>
      <c r="C464" s="13" t="s">
        <v>297</v>
      </c>
      <c r="D464" s="7">
        <v>0</v>
      </c>
      <c r="G464" s="13">
        <v>0</v>
      </c>
      <c r="H464" s="7">
        <v>0</v>
      </c>
      <c r="I464" s="13">
        <v>1900</v>
      </c>
      <c r="J464" s="7">
        <v>0</v>
      </c>
      <c r="K464" s="13">
        <v>0</v>
      </c>
      <c r="L464" s="7">
        <v>0</v>
      </c>
      <c r="M464" s="13">
        <v>0</v>
      </c>
      <c r="N464" s="7">
        <v>0</v>
      </c>
      <c r="O464" s="13">
        <v>0</v>
      </c>
      <c r="Q464" s="13">
        <v>351806517</v>
      </c>
      <c r="Z464" s="24"/>
    </row>
    <row r="465" spans="1:26" ht="21.75" customHeight="1">
      <c r="A465" s="41" t="s">
        <v>698</v>
      </c>
      <c r="B465" s="40"/>
      <c r="C465" s="13" t="s">
        <v>892</v>
      </c>
      <c r="D465" s="7">
        <v>0</v>
      </c>
      <c r="G465" s="13">
        <v>0</v>
      </c>
      <c r="H465" s="7">
        <v>0</v>
      </c>
      <c r="I465" s="13">
        <v>1900</v>
      </c>
      <c r="J465" s="7">
        <v>0</v>
      </c>
      <c r="K465" s="13">
        <v>0</v>
      </c>
      <c r="L465" s="7">
        <v>0</v>
      </c>
      <c r="M465" s="13">
        <v>0</v>
      </c>
      <c r="N465" s="7">
        <v>0</v>
      </c>
      <c r="O465" s="13">
        <v>0</v>
      </c>
      <c r="Q465" s="13">
        <v>-2384181</v>
      </c>
      <c r="Z465" s="24"/>
    </row>
    <row r="466" spans="1:26" ht="21.75" customHeight="1">
      <c r="A466" s="41" t="s">
        <v>703</v>
      </c>
      <c r="B466" s="40"/>
      <c r="C466" s="13" t="s">
        <v>894</v>
      </c>
      <c r="D466" s="7">
        <v>0</v>
      </c>
      <c r="G466" s="13">
        <v>0</v>
      </c>
      <c r="H466" s="7">
        <v>0</v>
      </c>
      <c r="I466" s="13">
        <v>1900</v>
      </c>
      <c r="J466" s="7">
        <v>0</v>
      </c>
      <c r="K466" s="13">
        <v>0</v>
      </c>
      <c r="L466" s="7">
        <v>0</v>
      </c>
      <c r="M466" s="13">
        <v>0</v>
      </c>
      <c r="N466" s="7">
        <v>0</v>
      </c>
      <c r="O466" s="13">
        <v>0</v>
      </c>
      <c r="Q466" s="13">
        <v>-2527877</v>
      </c>
    </row>
    <row r="467" spans="1:26" ht="21.75" customHeight="1">
      <c r="A467" s="41" t="s">
        <v>676</v>
      </c>
      <c r="B467" s="40"/>
      <c r="C467" s="13" t="s">
        <v>900</v>
      </c>
      <c r="D467" s="7">
        <v>0</v>
      </c>
      <c r="G467" s="13">
        <v>0</v>
      </c>
      <c r="H467" s="7">
        <v>0</v>
      </c>
      <c r="I467" s="13">
        <v>1900</v>
      </c>
      <c r="J467" s="7">
        <v>0</v>
      </c>
      <c r="K467" s="13">
        <v>0</v>
      </c>
      <c r="L467" s="7">
        <v>0</v>
      </c>
      <c r="M467" s="13">
        <v>0</v>
      </c>
      <c r="N467" s="7">
        <v>0</v>
      </c>
      <c r="O467" s="13">
        <v>0</v>
      </c>
      <c r="Q467" s="13">
        <v>107528707</v>
      </c>
    </row>
    <row r="468" spans="1:26" ht="21.75" customHeight="1">
      <c r="A468" s="41" t="s">
        <v>671</v>
      </c>
      <c r="B468" s="40"/>
      <c r="C468" s="13" t="s">
        <v>901</v>
      </c>
      <c r="D468" s="7">
        <v>0</v>
      </c>
      <c r="G468" s="13">
        <v>0</v>
      </c>
      <c r="H468" s="7">
        <v>0</v>
      </c>
      <c r="I468" s="13">
        <v>1907</v>
      </c>
      <c r="J468" s="7">
        <v>0</v>
      </c>
      <c r="K468" s="13">
        <v>0</v>
      </c>
      <c r="L468" s="7">
        <v>0</v>
      </c>
      <c r="M468" s="13">
        <v>0</v>
      </c>
      <c r="N468" s="7">
        <v>0</v>
      </c>
      <c r="O468" s="13">
        <v>0</v>
      </c>
      <c r="Q468" s="13">
        <v>-354470660</v>
      </c>
    </row>
    <row r="469" spans="1:26" ht="21.75" customHeight="1">
      <c r="A469" s="41" t="s">
        <v>695</v>
      </c>
      <c r="B469" s="40"/>
      <c r="C469" s="13" t="s">
        <v>898</v>
      </c>
      <c r="D469" s="7">
        <v>0</v>
      </c>
      <c r="G469" s="13">
        <v>0</v>
      </c>
      <c r="H469" s="7">
        <v>0</v>
      </c>
      <c r="I469" s="13">
        <v>1918</v>
      </c>
      <c r="J469" s="7">
        <v>0</v>
      </c>
      <c r="K469" s="13">
        <v>0</v>
      </c>
      <c r="L469" s="7">
        <v>0</v>
      </c>
      <c r="M469" s="13">
        <v>0</v>
      </c>
      <c r="N469" s="7">
        <v>0</v>
      </c>
      <c r="O469" s="13">
        <v>0</v>
      </c>
      <c r="Q469" s="13">
        <v>4754305525</v>
      </c>
      <c r="Y469" s="31"/>
    </row>
    <row r="470" spans="1:26" ht="21.75" customHeight="1">
      <c r="A470" s="41" t="s">
        <v>690</v>
      </c>
      <c r="B470" s="40"/>
      <c r="C470" s="13" t="s">
        <v>297</v>
      </c>
      <c r="D470" s="7">
        <v>0</v>
      </c>
      <c r="G470" s="13">
        <v>0</v>
      </c>
      <c r="H470" s="7">
        <v>0</v>
      </c>
      <c r="I470" s="13">
        <v>2000</v>
      </c>
      <c r="J470" s="7">
        <v>0</v>
      </c>
      <c r="K470" s="13">
        <v>0</v>
      </c>
      <c r="L470" s="7">
        <v>0</v>
      </c>
      <c r="M470" s="13">
        <v>0</v>
      </c>
      <c r="N470" s="7">
        <v>0</v>
      </c>
      <c r="O470" s="13">
        <v>0</v>
      </c>
      <c r="Q470" s="13">
        <v>625891691</v>
      </c>
    </row>
    <row r="471" spans="1:26" ht="21.75" customHeight="1">
      <c r="A471" s="41" t="s">
        <v>699</v>
      </c>
      <c r="B471" s="40"/>
      <c r="C471" s="13" t="s">
        <v>892</v>
      </c>
      <c r="D471" s="7">
        <v>0</v>
      </c>
      <c r="G471" s="13">
        <v>0</v>
      </c>
      <c r="H471" s="7">
        <v>0</v>
      </c>
      <c r="I471" s="13">
        <v>2000</v>
      </c>
      <c r="J471" s="7">
        <v>0</v>
      </c>
      <c r="K471" s="13">
        <v>0</v>
      </c>
      <c r="L471" s="7">
        <v>0</v>
      </c>
      <c r="M471" s="13">
        <v>0</v>
      </c>
      <c r="N471" s="7">
        <v>0</v>
      </c>
      <c r="O471" s="13">
        <v>0</v>
      </c>
      <c r="Q471" s="13">
        <v>578037883</v>
      </c>
    </row>
    <row r="472" spans="1:26" ht="21.75" customHeight="1">
      <c r="A472" s="41" t="s">
        <v>704</v>
      </c>
      <c r="B472" s="40"/>
      <c r="C472" s="13" t="s">
        <v>894</v>
      </c>
      <c r="D472" s="7">
        <v>0</v>
      </c>
      <c r="G472" s="13">
        <v>0</v>
      </c>
      <c r="H472" s="7">
        <v>0</v>
      </c>
      <c r="I472" s="13">
        <v>2000</v>
      </c>
      <c r="J472" s="7">
        <v>0</v>
      </c>
      <c r="K472" s="13">
        <v>0</v>
      </c>
      <c r="L472" s="7">
        <v>0</v>
      </c>
      <c r="M472" s="13">
        <v>0</v>
      </c>
      <c r="N472" s="7">
        <v>0</v>
      </c>
      <c r="O472" s="13">
        <v>0</v>
      </c>
      <c r="Q472" s="13">
        <v>-11236975627</v>
      </c>
    </row>
    <row r="473" spans="1:26" ht="21.75" customHeight="1">
      <c r="A473" s="41" t="s">
        <v>677</v>
      </c>
      <c r="B473" s="40"/>
      <c r="C473" s="13" t="s">
        <v>900</v>
      </c>
      <c r="D473" s="7">
        <v>0</v>
      </c>
      <c r="G473" s="13">
        <v>0</v>
      </c>
      <c r="H473" s="7">
        <v>0</v>
      </c>
      <c r="I473" s="13">
        <v>2000</v>
      </c>
      <c r="J473" s="7">
        <v>0</v>
      </c>
      <c r="K473" s="13">
        <v>0</v>
      </c>
      <c r="L473" s="7">
        <v>0</v>
      </c>
      <c r="M473" s="13">
        <v>0</v>
      </c>
      <c r="N473" s="7">
        <v>0</v>
      </c>
      <c r="O473" s="13">
        <v>0</v>
      </c>
      <c r="Q473" s="13">
        <v>3272967417</v>
      </c>
    </row>
    <row r="474" spans="1:26" ht="21.75" customHeight="1">
      <c r="A474" s="41" t="s">
        <v>672</v>
      </c>
      <c r="B474" s="40"/>
      <c r="C474" s="13" t="s">
        <v>901</v>
      </c>
      <c r="D474" s="7">
        <v>0</v>
      </c>
      <c r="G474" s="13">
        <v>0</v>
      </c>
      <c r="H474" s="7">
        <v>0</v>
      </c>
      <c r="I474" s="13">
        <v>2054</v>
      </c>
      <c r="J474" s="7">
        <v>0</v>
      </c>
      <c r="K474" s="13">
        <v>0</v>
      </c>
      <c r="L474" s="7">
        <v>0</v>
      </c>
      <c r="M474" s="13">
        <v>0</v>
      </c>
      <c r="N474" s="7">
        <v>0</v>
      </c>
      <c r="O474" s="13">
        <v>0</v>
      </c>
      <c r="Q474" s="13">
        <v>-9344156700</v>
      </c>
    </row>
    <row r="475" spans="1:26" ht="21.75" customHeight="1">
      <c r="A475" s="41" t="s">
        <v>696</v>
      </c>
      <c r="B475" s="40"/>
      <c r="C475" s="13" t="s">
        <v>898</v>
      </c>
      <c r="D475" s="7">
        <v>0</v>
      </c>
      <c r="G475" s="13">
        <v>0</v>
      </c>
      <c r="H475" s="7">
        <v>0</v>
      </c>
      <c r="I475" s="13">
        <v>2118</v>
      </c>
      <c r="J475" s="7">
        <v>0</v>
      </c>
      <c r="K475" s="13">
        <v>0</v>
      </c>
      <c r="L475" s="7">
        <v>0</v>
      </c>
      <c r="M475" s="13">
        <v>0</v>
      </c>
      <c r="N475" s="7">
        <v>0</v>
      </c>
      <c r="O475" s="13">
        <v>0</v>
      </c>
      <c r="Q475" s="13">
        <v>4455456226</v>
      </c>
    </row>
    <row r="476" spans="1:26" ht="21.75" customHeight="1">
      <c r="A476" s="41" t="s">
        <v>691</v>
      </c>
      <c r="B476" s="40"/>
      <c r="C476" s="13" t="s">
        <v>297</v>
      </c>
      <c r="D476" s="7">
        <v>0</v>
      </c>
      <c r="G476" s="13">
        <v>0</v>
      </c>
      <c r="H476" s="7">
        <v>0</v>
      </c>
      <c r="I476" s="13">
        <v>2200</v>
      </c>
      <c r="J476" s="7">
        <v>0</v>
      </c>
      <c r="K476" s="13">
        <v>0</v>
      </c>
      <c r="L476" s="7">
        <v>0</v>
      </c>
      <c r="M476" s="13">
        <v>0</v>
      </c>
      <c r="N476" s="7">
        <v>0</v>
      </c>
      <c r="O476" s="13">
        <v>0</v>
      </c>
      <c r="Q476" s="13">
        <v>2221885575</v>
      </c>
    </row>
    <row r="477" spans="1:26" ht="21.75" customHeight="1">
      <c r="A477" s="41" t="s">
        <v>700</v>
      </c>
      <c r="B477" s="40"/>
      <c r="C477" s="13" t="s">
        <v>892</v>
      </c>
      <c r="D477" s="7">
        <v>0</v>
      </c>
      <c r="G477" s="13">
        <v>0</v>
      </c>
      <c r="H477" s="7">
        <v>0</v>
      </c>
      <c r="I477" s="13">
        <v>2200</v>
      </c>
      <c r="J477" s="7">
        <v>0</v>
      </c>
      <c r="K477" s="13">
        <v>0</v>
      </c>
      <c r="L477" s="7">
        <v>0</v>
      </c>
      <c r="M477" s="13">
        <v>0</v>
      </c>
      <c r="N477" s="7">
        <v>0</v>
      </c>
      <c r="O477" s="13">
        <v>0</v>
      </c>
      <c r="Q477" s="13">
        <v>693960824</v>
      </c>
    </row>
    <row r="478" spans="1:26" ht="21.75" customHeight="1">
      <c r="A478" s="41" t="s">
        <v>705</v>
      </c>
      <c r="B478" s="40"/>
      <c r="C478" s="13" t="s">
        <v>894</v>
      </c>
      <c r="D478" s="7">
        <v>0</v>
      </c>
      <c r="G478" s="13">
        <v>0</v>
      </c>
      <c r="H478" s="7">
        <v>0</v>
      </c>
      <c r="I478" s="13">
        <v>2200</v>
      </c>
      <c r="J478" s="7">
        <v>0</v>
      </c>
      <c r="K478" s="13">
        <v>0</v>
      </c>
      <c r="L478" s="7">
        <v>0</v>
      </c>
      <c r="M478" s="13">
        <v>0</v>
      </c>
      <c r="N478" s="7">
        <v>0</v>
      </c>
      <c r="O478" s="13">
        <v>0</v>
      </c>
      <c r="Q478" s="13">
        <v>-30701191335</v>
      </c>
    </row>
    <row r="479" spans="1:26" s="24" customFormat="1" ht="21.75" customHeight="1">
      <c r="A479" s="41" t="s">
        <v>678</v>
      </c>
      <c r="B479" s="40"/>
      <c r="C479" s="13" t="s">
        <v>900</v>
      </c>
      <c r="D479" s="7">
        <v>0</v>
      </c>
      <c r="E479" s="7"/>
      <c r="F479" s="7"/>
      <c r="G479" s="13">
        <v>0</v>
      </c>
      <c r="H479" s="7">
        <v>0</v>
      </c>
      <c r="I479" s="13">
        <v>2200</v>
      </c>
      <c r="J479" s="7">
        <v>0</v>
      </c>
      <c r="K479" s="13">
        <v>0</v>
      </c>
      <c r="L479" s="7">
        <v>0</v>
      </c>
      <c r="M479" s="13">
        <v>0</v>
      </c>
      <c r="N479" s="7">
        <v>0</v>
      </c>
      <c r="O479" s="13">
        <v>0</v>
      </c>
      <c r="P479" s="7"/>
      <c r="Q479" s="13">
        <v>-3568806</v>
      </c>
      <c r="R479" s="7"/>
      <c r="S479" s="7"/>
      <c r="T479" s="7"/>
      <c r="U479" s="7"/>
      <c r="V479" s="7"/>
      <c r="W479" s="7"/>
      <c r="X479" s="7"/>
      <c r="Y479" s="7"/>
      <c r="Z479" s="7"/>
    </row>
    <row r="480" spans="1:26" s="24" customFormat="1" ht="21.75" customHeight="1">
      <c r="A480" s="41" t="s">
        <v>673</v>
      </c>
      <c r="B480" s="40"/>
      <c r="C480" s="13" t="s">
        <v>901</v>
      </c>
      <c r="D480" s="7">
        <v>0</v>
      </c>
      <c r="E480" s="7"/>
      <c r="F480" s="7"/>
      <c r="G480" s="13">
        <v>0</v>
      </c>
      <c r="H480" s="7">
        <v>0</v>
      </c>
      <c r="I480" s="13">
        <v>2200</v>
      </c>
      <c r="J480" s="7">
        <v>0</v>
      </c>
      <c r="K480" s="13">
        <v>0</v>
      </c>
      <c r="L480" s="7">
        <v>0</v>
      </c>
      <c r="M480" s="13">
        <v>0</v>
      </c>
      <c r="N480" s="7">
        <v>0</v>
      </c>
      <c r="O480" s="13">
        <v>0</v>
      </c>
      <c r="P480" s="7"/>
      <c r="Q480" s="13">
        <v>-470756495</v>
      </c>
      <c r="R480" s="7"/>
      <c r="S480" s="7"/>
      <c r="T480" s="7"/>
      <c r="U480" s="7"/>
      <c r="V480" s="7"/>
      <c r="W480" s="7"/>
      <c r="X480" s="7"/>
      <c r="Y480" s="7"/>
      <c r="Z480" s="7"/>
    </row>
    <row r="481" spans="1:17" ht="21.75" customHeight="1">
      <c r="A481" s="41" t="s">
        <v>697</v>
      </c>
      <c r="B481" s="40"/>
      <c r="C481" s="13" t="s">
        <v>898</v>
      </c>
      <c r="D481" s="7">
        <v>0</v>
      </c>
      <c r="G481" s="13">
        <v>0</v>
      </c>
      <c r="H481" s="7">
        <v>0</v>
      </c>
      <c r="I481" s="13">
        <v>2318</v>
      </c>
      <c r="J481" s="7">
        <v>0</v>
      </c>
      <c r="K481" s="13">
        <v>0</v>
      </c>
      <c r="L481" s="7">
        <v>0</v>
      </c>
      <c r="M481" s="13">
        <v>0</v>
      </c>
      <c r="N481" s="7">
        <v>0</v>
      </c>
      <c r="O481" s="13">
        <v>0</v>
      </c>
      <c r="Q481" s="13">
        <v>398692065</v>
      </c>
    </row>
    <row r="482" spans="1:17" ht="21.75" customHeight="1">
      <c r="A482" s="41" t="s">
        <v>674</v>
      </c>
      <c r="B482" s="40"/>
      <c r="C482" s="13" t="s">
        <v>901</v>
      </c>
      <c r="D482" s="7">
        <v>0</v>
      </c>
      <c r="G482" s="13">
        <v>0</v>
      </c>
      <c r="H482" s="7">
        <v>0</v>
      </c>
      <c r="I482" s="13">
        <v>2347</v>
      </c>
      <c r="J482" s="7">
        <v>0</v>
      </c>
      <c r="K482" s="13">
        <v>0</v>
      </c>
      <c r="L482" s="7">
        <v>0</v>
      </c>
      <c r="M482" s="13">
        <v>0</v>
      </c>
      <c r="N482" s="7">
        <v>0</v>
      </c>
      <c r="O482" s="13">
        <v>0</v>
      </c>
      <c r="Q482" s="13">
        <v>-69569400</v>
      </c>
    </row>
    <row r="483" spans="1:17" ht="21.75" customHeight="1">
      <c r="A483" s="41" t="s">
        <v>692</v>
      </c>
      <c r="B483" s="40"/>
      <c r="C483" s="13" t="s">
        <v>297</v>
      </c>
      <c r="D483" s="7">
        <v>0</v>
      </c>
      <c r="G483" s="13">
        <v>0</v>
      </c>
      <c r="H483" s="7">
        <v>0</v>
      </c>
      <c r="I483" s="13">
        <v>2400</v>
      </c>
      <c r="J483" s="7">
        <v>0</v>
      </c>
      <c r="K483" s="13">
        <v>0</v>
      </c>
      <c r="L483" s="7">
        <v>0</v>
      </c>
      <c r="M483" s="13">
        <v>0</v>
      </c>
      <c r="N483" s="7">
        <v>0</v>
      </c>
      <c r="O483" s="13">
        <v>0</v>
      </c>
      <c r="Q483" s="13">
        <v>697411776</v>
      </c>
    </row>
    <row r="484" spans="1:17" ht="21.75" customHeight="1">
      <c r="A484" s="41" t="s">
        <v>706</v>
      </c>
      <c r="B484" s="40"/>
      <c r="C484" s="13" t="s">
        <v>894</v>
      </c>
      <c r="D484" s="7">
        <v>0</v>
      </c>
      <c r="G484" s="13">
        <v>0</v>
      </c>
      <c r="H484" s="7">
        <v>0</v>
      </c>
      <c r="I484" s="13">
        <v>2400</v>
      </c>
      <c r="J484" s="7">
        <v>0</v>
      </c>
      <c r="K484" s="13">
        <v>0</v>
      </c>
      <c r="L484" s="7">
        <v>0</v>
      </c>
      <c r="M484" s="13">
        <v>0</v>
      </c>
      <c r="N484" s="7">
        <v>0</v>
      </c>
      <c r="O484" s="13">
        <v>0</v>
      </c>
      <c r="Q484" s="13">
        <v>-7232970693</v>
      </c>
    </row>
    <row r="485" spans="1:17" ht="21.75" customHeight="1">
      <c r="A485" s="41" t="s">
        <v>679</v>
      </c>
      <c r="B485" s="40"/>
      <c r="C485" s="13" t="s">
        <v>900</v>
      </c>
      <c r="D485" s="7">
        <v>0</v>
      </c>
      <c r="G485" s="13">
        <v>0</v>
      </c>
      <c r="H485" s="7">
        <v>0</v>
      </c>
      <c r="I485" s="13">
        <v>2400</v>
      </c>
      <c r="J485" s="7">
        <v>0</v>
      </c>
      <c r="K485" s="13">
        <v>0</v>
      </c>
      <c r="L485" s="7">
        <v>0</v>
      </c>
      <c r="M485" s="13">
        <v>0</v>
      </c>
      <c r="N485" s="7">
        <v>0</v>
      </c>
      <c r="O485" s="13">
        <v>0</v>
      </c>
      <c r="Q485" s="13">
        <v>3089588271</v>
      </c>
    </row>
    <row r="486" spans="1:17" ht="21.75" customHeight="1">
      <c r="A486" s="41" t="s">
        <v>707</v>
      </c>
      <c r="B486" s="40"/>
      <c r="C486" s="13" t="s">
        <v>894</v>
      </c>
      <c r="D486" s="7">
        <v>0</v>
      </c>
      <c r="G486" s="13">
        <v>0</v>
      </c>
      <c r="H486" s="7">
        <v>0</v>
      </c>
      <c r="I486" s="13">
        <v>2600</v>
      </c>
      <c r="J486" s="7">
        <v>0</v>
      </c>
      <c r="K486" s="13">
        <v>0</v>
      </c>
      <c r="L486" s="7">
        <v>0</v>
      </c>
      <c r="M486" s="13">
        <v>0</v>
      </c>
      <c r="N486" s="7">
        <v>0</v>
      </c>
      <c r="O486" s="13">
        <v>0</v>
      </c>
      <c r="Q486" s="13">
        <v>-540506149</v>
      </c>
    </row>
    <row r="487" spans="1:17" ht="21.75" customHeight="1">
      <c r="A487" s="41" t="s">
        <v>680</v>
      </c>
      <c r="B487" s="40"/>
      <c r="C487" s="13" t="s">
        <v>900</v>
      </c>
      <c r="D487" s="7">
        <v>0</v>
      </c>
      <c r="G487" s="13">
        <v>0</v>
      </c>
      <c r="H487" s="7">
        <v>0</v>
      </c>
      <c r="I487" s="13">
        <v>2600</v>
      </c>
      <c r="J487" s="7">
        <v>0</v>
      </c>
      <c r="K487" s="13">
        <v>0</v>
      </c>
      <c r="L487" s="7">
        <v>0</v>
      </c>
      <c r="M487" s="13">
        <v>0</v>
      </c>
      <c r="N487" s="7">
        <v>0</v>
      </c>
      <c r="O487" s="13">
        <v>0</v>
      </c>
      <c r="Q487" s="13">
        <v>2185773390</v>
      </c>
    </row>
    <row r="488" spans="1:17" ht="21.75" customHeight="1">
      <c r="A488" s="41" t="s">
        <v>681</v>
      </c>
      <c r="B488" s="40"/>
      <c r="C488" s="13" t="s">
        <v>900</v>
      </c>
      <c r="D488" s="7">
        <v>0</v>
      </c>
      <c r="G488" s="13">
        <v>0</v>
      </c>
      <c r="H488" s="7">
        <v>0</v>
      </c>
      <c r="I488" s="13">
        <v>2800</v>
      </c>
      <c r="J488" s="7">
        <v>0</v>
      </c>
      <c r="K488" s="13">
        <v>0</v>
      </c>
      <c r="L488" s="7">
        <v>0</v>
      </c>
      <c r="M488" s="13">
        <v>0</v>
      </c>
      <c r="N488" s="7">
        <v>0</v>
      </c>
      <c r="O488" s="13">
        <v>0</v>
      </c>
      <c r="Q488" s="13">
        <v>6137333060</v>
      </c>
    </row>
    <row r="489" spans="1:17" ht="21.75" customHeight="1">
      <c r="A489" s="41" t="s">
        <v>708</v>
      </c>
      <c r="B489" s="40"/>
      <c r="C489" s="13" t="s">
        <v>894</v>
      </c>
      <c r="D489" s="7">
        <v>0</v>
      </c>
      <c r="G489" s="13">
        <v>0</v>
      </c>
      <c r="H489" s="7">
        <v>0</v>
      </c>
      <c r="I489" s="13">
        <v>3000</v>
      </c>
      <c r="J489" s="7">
        <v>0</v>
      </c>
      <c r="K489" s="13">
        <v>0</v>
      </c>
      <c r="L489" s="7">
        <v>0</v>
      </c>
      <c r="M489" s="13">
        <v>0</v>
      </c>
      <c r="N489" s="7">
        <v>0</v>
      </c>
      <c r="O489" s="13">
        <v>0</v>
      </c>
      <c r="Q489" s="13">
        <v>-49764958</v>
      </c>
    </row>
    <row r="490" spans="1:17" ht="21.75" customHeight="1">
      <c r="A490" s="41" t="s">
        <v>682</v>
      </c>
      <c r="B490" s="40"/>
      <c r="C490" s="13" t="s">
        <v>900</v>
      </c>
      <c r="D490" s="7">
        <v>0</v>
      </c>
      <c r="G490" s="13">
        <v>0</v>
      </c>
      <c r="H490" s="7">
        <v>0</v>
      </c>
      <c r="I490" s="13">
        <v>3000</v>
      </c>
      <c r="J490" s="7">
        <v>0</v>
      </c>
      <c r="K490" s="13">
        <v>0</v>
      </c>
      <c r="L490" s="7">
        <v>0</v>
      </c>
      <c r="M490" s="13">
        <v>0</v>
      </c>
      <c r="N490" s="7">
        <v>0</v>
      </c>
      <c r="O490" s="13">
        <v>0</v>
      </c>
      <c r="Q490" s="13">
        <v>17236708098</v>
      </c>
    </row>
    <row r="491" spans="1:17" ht="21.75" customHeight="1">
      <c r="A491" s="41" t="s">
        <v>683</v>
      </c>
      <c r="B491" s="40"/>
      <c r="C491" s="13" t="s">
        <v>900</v>
      </c>
      <c r="D491" s="7">
        <v>0</v>
      </c>
      <c r="G491" s="13">
        <v>0</v>
      </c>
      <c r="H491" s="7">
        <v>0</v>
      </c>
      <c r="I491" s="13">
        <v>3250</v>
      </c>
      <c r="J491" s="7">
        <v>0</v>
      </c>
      <c r="K491" s="13">
        <v>0</v>
      </c>
      <c r="L491" s="7">
        <v>0</v>
      </c>
      <c r="M491" s="13">
        <v>0</v>
      </c>
      <c r="N491" s="7">
        <v>0</v>
      </c>
      <c r="O491" s="13">
        <v>0</v>
      </c>
      <c r="Q491" s="13">
        <v>9627921310</v>
      </c>
    </row>
    <row r="492" spans="1:17" ht="21.75" customHeight="1">
      <c r="A492" s="41" t="s">
        <v>684</v>
      </c>
      <c r="B492" s="40"/>
      <c r="C492" s="13" t="s">
        <v>900</v>
      </c>
      <c r="D492" s="7">
        <v>0</v>
      </c>
      <c r="G492" s="13">
        <v>0</v>
      </c>
      <c r="H492" s="7">
        <v>0</v>
      </c>
      <c r="I492" s="13">
        <v>3500</v>
      </c>
      <c r="J492" s="7">
        <v>0</v>
      </c>
      <c r="K492" s="13">
        <v>0</v>
      </c>
      <c r="L492" s="7">
        <v>0</v>
      </c>
      <c r="M492" s="13">
        <v>0</v>
      </c>
      <c r="N492" s="7">
        <v>0</v>
      </c>
      <c r="O492" s="13">
        <v>0</v>
      </c>
      <c r="Q492" s="13">
        <v>824548323</v>
      </c>
    </row>
    <row r="493" spans="1:17" ht="21.75" customHeight="1">
      <c r="A493" s="41" t="s">
        <v>685</v>
      </c>
      <c r="B493" s="40"/>
      <c r="C493" s="13" t="s">
        <v>900</v>
      </c>
      <c r="D493" s="7">
        <v>0</v>
      </c>
      <c r="G493" s="13">
        <v>0</v>
      </c>
      <c r="H493" s="7">
        <v>0</v>
      </c>
      <c r="I493" s="13">
        <v>3750</v>
      </c>
      <c r="J493" s="7">
        <v>0</v>
      </c>
      <c r="K493" s="13">
        <v>0</v>
      </c>
      <c r="L493" s="7">
        <v>0</v>
      </c>
      <c r="M493" s="13">
        <v>0</v>
      </c>
      <c r="N493" s="7">
        <v>0</v>
      </c>
      <c r="O493" s="13">
        <v>0</v>
      </c>
      <c r="Q493" s="13">
        <v>4545739401</v>
      </c>
    </row>
    <row r="494" spans="1:17" ht="21.75" customHeight="1">
      <c r="A494" s="41" t="s">
        <v>362</v>
      </c>
      <c r="B494" s="40"/>
      <c r="C494" s="13" t="s">
        <v>293</v>
      </c>
      <c r="D494" s="7">
        <v>0</v>
      </c>
      <c r="G494" s="13">
        <v>0</v>
      </c>
      <c r="H494" s="7">
        <v>0</v>
      </c>
      <c r="I494" s="13">
        <v>1034</v>
      </c>
      <c r="J494" s="7">
        <v>0</v>
      </c>
      <c r="K494" s="13">
        <v>0</v>
      </c>
      <c r="L494" s="7">
        <v>0</v>
      </c>
      <c r="M494" s="13">
        <v>0</v>
      </c>
      <c r="N494" s="7">
        <v>0</v>
      </c>
      <c r="O494" s="13">
        <v>0</v>
      </c>
      <c r="Q494" s="13">
        <v>-329940611</v>
      </c>
    </row>
    <row r="495" spans="1:17" ht="21.75" customHeight="1">
      <c r="A495" s="41" t="s">
        <v>363</v>
      </c>
      <c r="B495" s="40"/>
      <c r="C495" s="13" t="s">
        <v>293</v>
      </c>
      <c r="D495" s="7">
        <v>0</v>
      </c>
      <c r="G495" s="13">
        <v>0</v>
      </c>
      <c r="H495" s="7">
        <v>0</v>
      </c>
      <c r="I495" s="13">
        <v>1134</v>
      </c>
      <c r="J495" s="7">
        <v>0</v>
      </c>
      <c r="K495" s="13">
        <v>0</v>
      </c>
      <c r="L495" s="7">
        <v>0</v>
      </c>
      <c r="M495" s="13">
        <v>0</v>
      </c>
      <c r="N495" s="7">
        <v>0</v>
      </c>
      <c r="O495" s="13">
        <v>0</v>
      </c>
      <c r="Q495" s="13">
        <v>-3049291370</v>
      </c>
    </row>
    <row r="496" spans="1:17" ht="21.75" customHeight="1">
      <c r="A496" s="41" t="s">
        <v>364</v>
      </c>
      <c r="B496" s="40"/>
      <c r="C496" s="13" t="s">
        <v>293</v>
      </c>
      <c r="D496" s="7">
        <v>0</v>
      </c>
      <c r="G496" s="13">
        <v>0</v>
      </c>
      <c r="H496" s="7">
        <v>0</v>
      </c>
      <c r="I496" s="13">
        <v>1234</v>
      </c>
      <c r="J496" s="7">
        <v>0</v>
      </c>
      <c r="K496" s="13">
        <v>0</v>
      </c>
      <c r="L496" s="7">
        <v>0</v>
      </c>
      <c r="M496" s="13">
        <v>0</v>
      </c>
      <c r="N496" s="7">
        <v>0</v>
      </c>
      <c r="O496" s="13">
        <v>0</v>
      </c>
      <c r="Q496" s="13">
        <v>-5461638010</v>
      </c>
    </row>
    <row r="497" spans="1:17" ht="21.75" customHeight="1">
      <c r="A497" s="41" t="s">
        <v>372</v>
      </c>
      <c r="B497" s="40"/>
      <c r="C497" s="13" t="s">
        <v>922</v>
      </c>
      <c r="D497" s="7">
        <v>0</v>
      </c>
      <c r="G497" s="13">
        <v>0</v>
      </c>
      <c r="H497" s="7">
        <v>0</v>
      </c>
      <c r="I497" s="13">
        <v>1300</v>
      </c>
      <c r="J497" s="7">
        <v>0</v>
      </c>
      <c r="K497" s="13">
        <v>0</v>
      </c>
      <c r="L497" s="7">
        <v>0</v>
      </c>
      <c r="M497" s="13">
        <v>0</v>
      </c>
      <c r="N497" s="7">
        <v>0</v>
      </c>
      <c r="O497" s="13">
        <v>0</v>
      </c>
      <c r="Q497" s="13">
        <v>80737215</v>
      </c>
    </row>
    <row r="498" spans="1:17" ht="21.75" customHeight="1">
      <c r="A498" s="41" t="s">
        <v>367</v>
      </c>
      <c r="B498" s="40"/>
      <c r="C498" s="13" t="s">
        <v>917</v>
      </c>
      <c r="D498" s="7">
        <v>0</v>
      </c>
      <c r="G498" s="13">
        <v>0</v>
      </c>
      <c r="H498" s="7">
        <v>0</v>
      </c>
      <c r="I498" s="13">
        <v>1334</v>
      </c>
      <c r="J498" s="7">
        <v>0</v>
      </c>
      <c r="K498" s="13">
        <v>0</v>
      </c>
      <c r="L498" s="7">
        <v>0</v>
      </c>
      <c r="M498" s="13">
        <v>0</v>
      </c>
      <c r="N498" s="7">
        <v>0</v>
      </c>
      <c r="O498" s="13">
        <v>0</v>
      </c>
      <c r="Q498" s="13">
        <v>1277432388</v>
      </c>
    </row>
    <row r="499" spans="1:17" ht="21.75" customHeight="1">
      <c r="A499" s="41" t="s">
        <v>373</v>
      </c>
      <c r="B499" s="40"/>
      <c r="C499" s="13" t="s">
        <v>929</v>
      </c>
      <c r="D499" s="7">
        <v>0</v>
      </c>
      <c r="G499" s="13">
        <v>0</v>
      </c>
      <c r="H499" s="7">
        <v>0</v>
      </c>
      <c r="I499" s="13">
        <v>1400</v>
      </c>
      <c r="J499" s="7">
        <v>0</v>
      </c>
      <c r="K499" s="13">
        <v>0</v>
      </c>
      <c r="L499" s="7">
        <v>0</v>
      </c>
      <c r="M499" s="13">
        <v>0</v>
      </c>
      <c r="N499" s="7">
        <v>0</v>
      </c>
      <c r="O499" s="13">
        <v>0</v>
      </c>
      <c r="Q499" s="13">
        <v>1477027408</v>
      </c>
    </row>
    <row r="500" spans="1:17" ht="21.75" customHeight="1">
      <c r="A500" s="41" t="s">
        <v>350</v>
      </c>
      <c r="B500" s="40"/>
      <c r="C500" s="13" t="s">
        <v>930</v>
      </c>
      <c r="D500" s="7">
        <v>0</v>
      </c>
      <c r="G500" s="13">
        <v>0</v>
      </c>
      <c r="H500" s="7">
        <v>0</v>
      </c>
      <c r="I500" s="13">
        <v>1400</v>
      </c>
      <c r="J500" s="7">
        <v>0</v>
      </c>
      <c r="K500" s="13">
        <v>0</v>
      </c>
      <c r="L500" s="7">
        <v>0</v>
      </c>
      <c r="M500" s="13">
        <v>0</v>
      </c>
      <c r="N500" s="7">
        <v>0</v>
      </c>
      <c r="O500" s="13">
        <v>0</v>
      </c>
      <c r="Q500" s="13">
        <v>-1824855334</v>
      </c>
    </row>
    <row r="501" spans="1:17" ht="21.75" customHeight="1">
      <c r="A501" s="41" t="s">
        <v>365</v>
      </c>
      <c r="B501" s="40"/>
      <c r="C501" s="13" t="s">
        <v>293</v>
      </c>
      <c r="D501" s="7">
        <v>0</v>
      </c>
      <c r="G501" s="13">
        <v>0</v>
      </c>
      <c r="H501" s="7">
        <v>0</v>
      </c>
      <c r="I501" s="13">
        <v>1434</v>
      </c>
      <c r="J501" s="7">
        <v>0</v>
      </c>
      <c r="K501" s="13">
        <v>0</v>
      </c>
      <c r="L501" s="7">
        <v>0</v>
      </c>
      <c r="M501" s="13">
        <v>0</v>
      </c>
      <c r="N501" s="7">
        <v>0</v>
      </c>
      <c r="O501" s="13">
        <v>0</v>
      </c>
      <c r="Q501" s="13">
        <v>290587099</v>
      </c>
    </row>
    <row r="502" spans="1:17" ht="21.75" customHeight="1">
      <c r="A502" s="41" t="s">
        <v>368</v>
      </c>
      <c r="B502" s="40"/>
      <c r="C502" s="13" t="s">
        <v>917</v>
      </c>
      <c r="D502" s="7">
        <v>0</v>
      </c>
      <c r="G502" s="13">
        <v>0</v>
      </c>
      <c r="H502" s="7">
        <v>0</v>
      </c>
      <c r="I502" s="13">
        <v>1434</v>
      </c>
      <c r="J502" s="7">
        <v>0</v>
      </c>
      <c r="K502" s="13">
        <v>0</v>
      </c>
      <c r="L502" s="7">
        <v>0</v>
      </c>
      <c r="M502" s="13">
        <v>0</v>
      </c>
      <c r="N502" s="7">
        <v>0</v>
      </c>
      <c r="O502" s="13">
        <v>0</v>
      </c>
      <c r="Q502" s="13">
        <v>5055569599</v>
      </c>
    </row>
    <row r="503" spans="1:17" ht="21.75" customHeight="1">
      <c r="A503" s="41" t="s">
        <v>374</v>
      </c>
      <c r="B503" s="40"/>
      <c r="C503" s="13" t="s">
        <v>929</v>
      </c>
      <c r="D503" s="7">
        <v>0</v>
      </c>
      <c r="G503" s="13">
        <v>0</v>
      </c>
      <c r="H503" s="7">
        <v>0</v>
      </c>
      <c r="I503" s="13">
        <v>1500</v>
      </c>
      <c r="J503" s="7">
        <v>0</v>
      </c>
      <c r="K503" s="13">
        <v>0</v>
      </c>
      <c r="L503" s="7">
        <v>0</v>
      </c>
      <c r="M503" s="13">
        <v>0</v>
      </c>
      <c r="N503" s="7">
        <v>0</v>
      </c>
      <c r="O503" s="13">
        <v>0</v>
      </c>
      <c r="Q503" s="13">
        <v>517518000</v>
      </c>
    </row>
    <row r="504" spans="1:17" ht="21.75" customHeight="1">
      <c r="A504" s="41" t="s">
        <v>351</v>
      </c>
      <c r="B504" s="40"/>
      <c r="C504" s="13" t="s">
        <v>930</v>
      </c>
      <c r="D504" s="7">
        <v>0</v>
      </c>
      <c r="G504" s="13">
        <v>0</v>
      </c>
      <c r="H504" s="7">
        <v>0</v>
      </c>
      <c r="I504" s="13">
        <v>1500</v>
      </c>
      <c r="J504" s="7">
        <v>0</v>
      </c>
      <c r="K504" s="13">
        <v>0</v>
      </c>
      <c r="L504" s="7">
        <v>0</v>
      </c>
      <c r="M504" s="13">
        <v>0</v>
      </c>
      <c r="N504" s="7">
        <v>0</v>
      </c>
      <c r="O504" s="13">
        <v>0</v>
      </c>
      <c r="Q504" s="13">
        <v>842780072</v>
      </c>
    </row>
    <row r="505" spans="1:17" ht="21.75" customHeight="1">
      <c r="A505" s="41" t="s">
        <v>366</v>
      </c>
      <c r="B505" s="40"/>
      <c r="C505" s="13" t="s">
        <v>293</v>
      </c>
      <c r="D505" s="7">
        <v>0</v>
      </c>
      <c r="G505" s="13">
        <v>0</v>
      </c>
      <c r="H505" s="7">
        <v>0</v>
      </c>
      <c r="I505" s="13">
        <v>1534</v>
      </c>
      <c r="J505" s="7">
        <v>0</v>
      </c>
      <c r="K505" s="13">
        <v>0</v>
      </c>
      <c r="L505" s="7">
        <v>0</v>
      </c>
      <c r="M505" s="13">
        <v>0</v>
      </c>
      <c r="N505" s="7">
        <v>0</v>
      </c>
      <c r="O505" s="13">
        <v>0</v>
      </c>
      <c r="Q505" s="13">
        <v>115301162</v>
      </c>
    </row>
    <row r="506" spans="1:17" ht="21.75" customHeight="1">
      <c r="A506" s="41" t="s">
        <v>369</v>
      </c>
      <c r="B506" s="40"/>
      <c r="C506" s="13" t="s">
        <v>917</v>
      </c>
      <c r="D506" s="7">
        <v>0</v>
      </c>
      <c r="G506" s="13">
        <v>0</v>
      </c>
      <c r="H506" s="7">
        <v>0</v>
      </c>
      <c r="I506" s="13">
        <v>1534</v>
      </c>
      <c r="J506" s="7">
        <v>0</v>
      </c>
      <c r="K506" s="13">
        <v>0</v>
      </c>
      <c r="L506" s="7">
        <v>0</v>
      </c>
      <c r="M506" s="13">
        <v>0</v>
      </c>
      <c r="N506" s="7">
        <v>0</v>
      </c>
      <c r="O506" s="13">
        <v>0</v>
      </c>
      <c r="Q506" s="13">
        <v>87582040</v>
      </c>
    </row>
    <row r="507" spans="1:17" ht="21.75" customHeight="1">
      <c r="A507" s="41" t="s">
        <v>370</v>
      </c>
      <c r="B507" s="40"/>
      <c r="C507" s="13" t="s">
        <v>917</v>
      </c>
      <c r="D507" s="7">
        <v>0</v>
      </c>
      <c r="G507" s="13">
        <v>0</v>
      </c>
      <c r="H507" s="7">
        <v>0</v>
      </c>
      <c r="I507" s="13">
        <v>1634</v>
      </c>
      <c r="J507" s="7">
        <v>0</v>
      </c>
      <c r="K507" s="13">
        <v>0</v>
      </c>
      <c r="L507" s="7">
        <v>0</v>
      </c>
      <c r="M507" s="13">
        <v>0</v>
      </c>
      <c r="N507" s="7">
        <v>0</v>
      </c>
      <c r="O507" s="13">
        <v>0</v>
      </c>
      <c r="Q507" s="13">
        <v>98343054</v>
      </c>
    </row>
    <row r="508" spans="1:17" ht="21.75" customHeight="1">
      <c r="A508" s="41" t="s">
        <v>352</v>
      </c>
      <c r="B508" s="40"/>
      <c r="C508" s="13" t="s">
        <v>930</v>
      </c>
      <c r="D508" s="7">
        <v>0</v>
      </c>
      <c r="G508" s="13">
        <v>0</v>
      </c>
      <c r="H508" s="7">
        <v>0</v>
      </c>
      <c r="I508" s="13">
        <v>1700</v>
      </c>
      <c r="J508" s="7">
        <v>0</v>
      </c>
      <c r="K508" s="13">
        <v>0</v>
      </c>
      <c r="L508" s="7">
        <v>0</v>
      </c>
      <c r="M508" s="13">
        <v>0</v>
      </c>
      <c r="N508" s="7">
        <v>0</v>
      </c>
      <c r="O508" s="13">
        <v>0</v>
      </c>
      <c r="Q508" s="13">
        <v>2108510724</v>
      </c>
    </row>
    <row r="509" spans="1:17" ht="21.75" customHeight="1">
      <c r="A509" s="41" t="s">
        <v>356</v>
      </c>
      <c r="B509" s="40"/>
      <c r="C509" s="13" t="s">
        <v>931</v>
      </c>
      <c r="D509" s="7">
        <v>0</v>
      </c>
      <c r="G509" s="13">
        <v>0</v>
      </c>
      <c r="H509" s="7">
        <v>0</v>
      </c>
      <c r="I509" s="13">
        <v>1700</v>
      </c>
      <c r="J509" s="7">
        <v>0</v>
      </c>
      <c r="K509" s="13">
        <v>0</v>
      </c>
      <c r="L509" s="7">
        <v>0</v>
      </c>
      <c r="M509" s="13">
        <v>0</v>
      </c>
      <c r="N509" s="7">
        <v>0</v>
      </c>
      <c r="O509" s="13">
        <v>0</v>
      </c>
      <c r="Q509" s="13">
        <v>808808807</v>
      </c>
    </row>
    <row r="510" spans="1:17" ht="21.75" customHeight="1">
      <c r="A510" s="41" t="s">
        <v>371</v>
      </c>
      <c r="B510" s="40"/>
      <c r="C510" s="13" t="s">
        <v>917</v>
      </c>
      <c r="D510" s="7">
        <v>0</v>
      </c>
      <c r="G510" s="13">
        <v>0</v>
      </c>
      <c r="H510" s="7">
        <v>0</v>
      </c>
      <c r="I510" s="13">
        <v>1734</v>
      </c>
      <c r="J510" s="7">
        <v>0</v>
      </c>
      <c r="K510" s="13">
        <v>0</v>
      </c>
      <c r="L510" s="7">
        <v>0</v>
      </c>
      <c r="M510" s="13">
        <v>0</v>
      </c>
      <c r="N510" s="7">
        <v>0</v>
      </c>
      <c r="O510" s="13">
        <v>0</v>
      </c>
      <c r="Q510" s="13">
        <v>3919982</v>
      </c>
    </row>
    <row r="511" spans="1:17" ht="21.75" customHeight="1">
      <c r="A511" s="41" t="s">
        <v>815</v>
      </c>
      <c r="B511" s="40"/>
      <c r="C511" s="13" t="s">
        <v>930</v>
      </c>
      <c r="D511" s="7">
        <v>0</v>
      </c>
      <c r="G511" s="13">
        <v>0</v>
      </c>
      <c r="H511" s="7">
        <v>0</v>
      </c>
      <c r="I511" s="13">
        <v>1800</v>
      </c>
      <c r="J511" s="7">
        <v>0</v>
      </c>
      <c r="K511" s="13">
        <v>0</v>
      </c>
      <c r="L511" s="7">
        <v>0</v>
      </c>
      <c r="M511" s="13">
        <v>0</v>
      </c>
      <c r="N511" s="7">
        <v>0</v>
      </c>
      <c r="O511" s="13">
        <v>0</v>
      </c>
      <c r="Q511" s="13">
        <v>3283994</v>
      </c>
    </row>
    <row r="512" spans="1:17" ht="21.75" customHeight="1">
      <c r="A512" s="41" t="s">
        <v>357</v>
      </c>
      <c r="B512" s="40"/>
      <c r="C512" s="13" t="s">
        <v>931</v>
      </c>
      <c r="D512" s="7">
        <v>0</v>
      </c>
      <c r="G512" s="13">
        <v>0</v>
      </c>
      <c r="H512" s="7">
        <v>0</v>
      </c>
      <c r="I512" s="13">
        <v>1800</v>
      </c>
      <c r="J512" s="7">
        <v>0</v>
      </c>
      <c r="K512" s="13">
        <v>0</v>
      </c>
      <c r="L512" s="7">
        <v>0</v>
      </c>
      <c r="M512" s="13">
        <v>0</v>
      </c>
      <c r="N512" s="7">
        <v>0</v>
      </c>
      <c r="O512" s="13">
        <v>0</v>
      </c>
      <c r="Q512" s="13">
        <v>5716534090</v>
      </c>
    </row>
    <row r="513" spans="1:25" ht="21.75" customHeight="1">
      <c r="A513" s="41" t="s">
        <v>353</v>
      </c>
      <c r="B513" s="40"/>
      <c r="C513" s="13" t="s">
        <v>930</v>
      </c>
      <c r="D513" s="7">
        <v>0</v>
      </c>
      <c r="G513" s="13">
        <v>0</v>
      </c>
      <c r="H513" s="7">
        <v>0</v>
      </c>
      <c r="I513" s="13">
        <v>1900</v>
      </c>
      <c r="J513" s="7">
        <v>0</v>
      </c>
      <c r="K513" s="13">
        <v>0</v>
      </c>
      <c r="L513" s="7">
        <v>0</v>
      </c>
      <c r="M513" s="13">
        <v>0</v>
      </c>
      <c r="N513" s="7">
        <v>0</v>
      </c>
      <c r="O513" s="13">
        <v>0</v>
      </c>
      <c r="Q513" s="13">
        <v>1924474448</v>
      </c>
    </row>
    <row r="514" spans="1:25" ht="21.75" customHeight="1">
      <c r="A514" s="41" t="s">
        <v>358</v>
      </c>
      <c r="B514" s="40"/>
      <c r="C514" s="13" t="s">
        <v>931</v>
      </c>
      <c r="D514" s="7">
        <v>0</v>
      </c>
      <c r="G514" s="13">
        <v>0</v>
      </c>
      <c r="H514" s="7">
        <v>0</v>
      </c>
      <c r="I514" s="13">
        <v>1900</v>
      </c>
      <c r="J514" s="7">
        <v>0</v>
      </c>
      <c r="K514" s="13">
        <v>0</v>
      </c>
      <c r="L514" s="7">
        <v>0</v>
      </c>
      <c r="M514" s="13">
        <v>0</v>
      </c>
      <c r="N514" s="7">
        <v>0</v>
      </c>
      <c r="O514" s="13">
        <v>0</v>
      </c>
      <c r="Q514" s="13">
        <v>2429994898</v>
      </c>
    </row>
    <row r="515" spans="1:25" ht="21.75" customHeight="1">
      <c r="A515" s="41" t="s">
        <v>354</v>
      </c>
      <c r="B515" s="40"/>
      <c r="C515" s="13" t="s">
        <v>930</v>
      </c>
      <c r="D515" s="7">
        <v>0</v>
      </c>
      <c r="G515" s="13">
        <v>0</v>
      </c>
      <c r="H515" s="7">
        <v>0</v>
      </c>
      <c r="I515" s="13">
        <v>2000</v>
      </c>
      <c r="J515" s="7">
        <v>0</v>
      </c>
      <c r="K515" s="13">
        <v>0</v>
      </c>
      <c r="L515" s="7">
        <v>0</v>
      </c>
      <c r="M515" s="13">
        <v>0</v>
      </c>
      <c r="N515" s="7">
        <v>0</v>
      </c>
      <c r="O515" s="13">
        <v>0</v>
      </c>
      <c r="Q515" s="13">
        <v>336682098</v>
      </c>
    </row>
    <row r="516" spans="1:25" ht="21.75" customHeight="1">
      <c r="A516" s="41" t="s">
        <v>359</v>
      </c>
      <c r="B516" s="40"/>
      <c r="C516" s="13" t="s">
        <v>931</v>
      </c>
      <c r="D516" s="7">
        <v>0</v>
      </c>
      <c r="G516" s="13">
        <v>0</v>
      </c>
      <c r="H516" s="7">
        <v>0</v>
      </c>
      <c r="I516" s="13">
        <v>2000</v>
      </c>
      <c r="J516" s="7">
        <v>0</v>
      </c>
      <c r="K516" s="13">
        <v>0</v>
      </c>
      <c r="L516" s="7">
        <v>0</v>
      </c>
      <c r="M516" s="13">
        <v>0</v>
      </c>
      <c r="N516" s="7">
        <v>0</v>
      </c>
      <c r="O516" s="13">
        <v>0</v>
      </c>
      <c r="Q516" s="13">
        <v>611401911</v>
      </c>
    </row>
    <row r="517" spans="1:25" ht="21.75" customHeight="1">
      <c r="A517" s="41" t="s">
        <v>355</v>
      </c>
      <c r="B517" s="40"/>
      <c r="C517" s="13" t="s">
        <v>930</v>
      </c>
      <c r="D517" s="7">
        <v>0</v>
      </c>
      <c r="G517" s="13">
        <v>0</v>
      </c>
      <c r="H517" s="7">
        <v>0</v>
      </c>
      <c r="I517" s="13">
        <v>2200</v>
      </c>
      <c r="J517" s="7">
        <v>0</v>
      </c>
      <c r="K517" s="13">
        <v>0</v>
      </c>
      <c r="L517" s="7">
        <v>0</v>
      </c>
      <c r="M517" s="13">
        <v>0</v>
      </c>
      <c r="N517" s="7">
        <v>0</v>
      </c>
      <c r="O517" s="13">
        <v>0</v>
      </c>
      <c r="Q517" s="13">
        <v>566998236</v>
      </c>
    </row>
    <row r="518" spans="1:25" ht="21.75" customHeight="1">
      <c r="A518" s="41" t="s">
        <v>360</v>
      </c>
      <c r="B518" s="40"/>
      <c r="C518" s="13" t="s">
        <v>931</v>
      </c>
      <c r="D518" s="7">
        <v>0</v>
      </c>
      <c r="G518" s="13">
        <v>0</v>
      </c>
      <c r="H518" s="7">
        <v>0</v>
      </c>
      <c r="I518" s="13">
        <v>2200</v>
      </c>
      <c r="J518" s="7">
        <v>0</v>
      </c>
      <c r="K518" s="13">
        <v>0</v>
      </c>
      <c r="L518" s="7">
        <v>0</v>
      </c>
      <c r="M518" s="13">
        <v>0</v>
      </c>
      <c r="N518" s="7">
        <v>0</v>
      </c>
      <c r="O518" s="13">
        <v>0</v>
      </c>
      <c r="Q518" s="13">
        <v>373998972</v>
      </c>
    </row>
    <row r="519" spans="1:25" ht="21.75" customHeight="1">
      <c r="A519" s="41" t="s">
        <v>361</v>
      </c>
      <c r="B519" s="40"/>
      <c r="C519" s="13" t="s">
        <v>293</v>
      </c>
      <c r="D519" s="7">
        <v>0</v>
      </c>
      <c r="G519" s="13">
        <v>0</v>
      </c>
      <c r="H519" s="7">
        <v>0</v>
      </c>
      <c r="I519" s="13">
        <v>934</v>
      </c>
      <c r="J519" s="7">
        <v>0</v>
      </c>
      <c r="K519" s="13">
        <v>0</v>
      </c>
      <c r="L519" s="7">
        <v>0</v>
      </c>
      <c r="M519" s="13">
        <v>0</v>
      </c>
      <c r="N519" s="7">
        <v>0</v>
      </c>
      <c r="O519" s="13">
        <v>0</v>
      </c>
      <c r="Q519" s="13">
        <v>-75447628</v>
      </c>
    </row>
    <row r="520" spans="1:25" ht="21.75" customHeight="1">
      <c r="A520" s="41" t="s">
        <v>806</v>
      </c>
      <c r="B520" s="40"/>
      <c r="C520" s="13">
        <v>40301</v>
      </c>
      <c r="D520" s="7">
        <v>0</v>
      </c>
      <c r="G520" s="13">
        <v>0</v>
      </c>
      <c r="H520" s="7">
        <v>0</v>
      </c>
      <c r="I520" s="13">
        <v>16000</v>
      </c>
      <c r="J520" s="7">
        <v>0</v>
      </c>
      <c r="K520" s="13">
        <v>0</v>
      </c>
      <c r="L520" s="7">
        <v>0</v>
      </c>
      <c r="M520" s="13">
        <v>0</v>
      </c>
      <c r="N520" s="7">
        <v>0</v>
      </c>
      <c r="O520" s="13">
        <v>0</v>
      </c>
      <c r="Q520" s="13">
        <v>-23555941</v>
      </c>
    </row>
    <row r="521" spans="1:25" ht="21.75" customHeight="1">
      <c r="A521" s="41" t="s">
        <v>719</v>
      </c>
      <c r="B521" s="40"/>
      <c r="C521" s="13" t="s">
        <v>289</v>
      </c>
      <c r="D521" s="7">
        <v>0</v>
      </c>
      <c r="G521" s="13">
        <v>0</v>
      </c>
      <c r="H521" s="7">
        <v>0</v>
      </c>
      <c r="I521" s="13">
        <v>1000</v>
      </c>
      <c r="J521" s="7">
        <v>0</v>
      </c>
      <c r="K521" s="13">
        <v>0</v>
      </c>
      <c r="L521" s="7">
        <v>0</v>
      </c>
      <c r="M521" s="13">
        <v>0</v>
      </c>
      <c r="N521" s="7">
        <v>0</v>
      </c>
      <c r="O521" s="13">
        <v>0</v>
      </c>
      <c r="Q521" s="13">
        <v>4054157</v>
      </c>
    </row>
    <row r="522" spans="1:25" ht="21.75" customHeight="1">
      <c r="A522" s="42" t="s">
        <v>720</v>
      </c>
      <c r="B522" s="40"/>
      <c r="C522" s="13" t="s">
        <v>932</v>
      </c>
      <c r="D522" s="24">
        <v>0</v>
      </c>
      <c r="E522" s="24"/>
      <c r="F522" s="24"/>
      <c r="G522" s="25">
        <v>0</v>
      </c>
      <c r="H522" s="24">
        <v>0</v>
      </c>
      <c r="I522" s="25">
        <v>678</v>
      </c>
      <c r="J522" s="24">
        <v>0</v>
      </c>
      <c r="K522" s="25">
        <v>0</v>
      </c>
      <c r="L522" s="24">
        <v>0</v>
      </c>
      <c r="M522" s="25">
        <v>0</v>
      </c>
      <c r="N522" s="24">
        <v>0</v>
      </c>
      <c r="O522" s="13">
        <v>0</v>
      </c>
      <c r="P522" s="24"/>
      <c r="Q522" s="25">
        <v>961911776</v>
      </c>
      <c r="R522" s="24"/>
      <c r="S522" s="24"/>
      <c r="U522" s="24"/>
      <c r="V522" s="24"/>
      <c r="W522" s="24"/>
      <c r="X522" s="24"/>
      <c r="Y522" s="24"/>
    </row>
    <row r="523" spans="1:25" ht="21.75" customHeight="1">
      <c r="A523" s="41" t="s">
        <v>722</v>
      </c>
      <c r="B523" s="40"/>
      <c r="C523" s="13" t="s">
        <v>927</v>
      </c>
      <c r="D523" s="7">
        <v>0</v>
      </c>
      <c r="G523" s="13">
        <v>0</v>
      </c>
      <c r="H523" s="7">
        <v>0</v>
      </c>
      <c r="I523" s="13">
        <v>678</v>
      </c>
      <c r="J523" s="7">
        <v>0</v>
      </c>
      <c r="K523" s="13">
        <v>0</v>
      </c>
      <c r="L523" s="7">
        <v>0</v>
      </c>
      <c r="M523" s="13">
        <v>0</v>
      </c>
      <c r="N523" s="7">
        <v>0</v>
      </c>
      <c r="O523" s="13">
        <v>0</v>
      </c>
      <c r="Q523" s="13">
        <v>-153962</v>
      </c>
    </row>
    <row r="524" spans="1:25" ht="21.75" customHeight="1">
      <c r="A524" s="41" t="s">
        <v>723</v>
      </c>
      <c r="B524" s="40"/>
      <c r="C524" s="13" t="s">
        <v>919</v>
      </c>
      <c r="D524" s="7">
        <v>0</v>
      </c>
      <c r="G524" s="13">
        <v>0</v>
      </c>
      <c r="H524" s="7">
        <v>0</v>
      </c>
      <c r="I524" s="13">
        <v>700</v>
      </c>
      <c r="J524" s="7">
        <v>0</v>
      </c>
      <c r="K524" s="13">
        <v>0</v>
      </c>
      <c r="L524" s="7">
        <v>0</v>
      </c>
      <c r="M524" s="13">
        <v>0</v>
      </c>
      <c r="N524" s="7">
        <v>0</v>
      </c>
      <c r="O524" s="13">
        <v>0</v>
      </c>
      <c r="Q524" s="13">
        <v>-14096011</v>
      </c>
    </row>
    <row r="525" spans="1:25" ht="21.75" customHeight="1">
      <c r="A525" s="42" t="s">
        <v>721</v>
      </c>
      <c r="B525" s="40"/>
      <c r="C525" s="13" t="s">
        <v>932</v>
      </c>
      <c r="D525" s="24">
        <v>0</v>
      </c>
      <c r="E525" s="24"/>
      <c r="F525" s="24"/>
      <c r="G525" s="25">
        <v>0</v>
      </c>
      <c r="H525" s="24">
        <v>0</v>
      </c>
      <c r="I525" s="25">
        <v>778</v>
      </c>
      <c r="J525" s="24">
        <v>0</v>
      </c>
      <c r="K525" s="25">
        <v>0</v>
      </c>
      <c r="L525" s="24">
        <v>0</v>
      </c>
      <c r="M525" s="25">
        <v>0</v>
      </c>
      <c r="N525" s="24">
        <v>0</v>
      </c>
      <c r="O525" s="13">
        <v>0</v>
      </c>
      <c r="P525" s="24"/>
      <c r="Q525" s="25">
        <v>20000000</v>
      </c>
      <c r="R525" s="24"/>
      <c r="S525" s="24"/>
      <c r="U525" s="24"/>
      <c r="V525" s="24"/>
      <c r="W525" s="24"/>
      <c r="X525" s="24"/>
      <c r="Y525" s="24"/>
    </row>
    <row r="526" spans="1:25" ht="21.75" customHeight="1">
      <c r="A526" s="41" t="s">
        <v>716</v>
      </c>
      <c r="B526" s="40"/>
      <c r="C526" s="13" t="s">
        <v>289</v>
      </c>
      <c r="D526" s="7">
        <v>0</v>
      </c>
      <c r="G526" s="13">
        <v>0</v>
      </c>
      <c r="H526" s="7">
        <v>0</v>
      </c>
      <c r="I526" s="13">
        <v>800</v>
      </c>
      <c r="J526" s="7">
        <v>0</v>
      </c>
      <c r="K526" s="13">
        <v>0</v>
      </c>
      <c r="L526" s="7">
        <v>0</v>
      </c>
      <c r="M526" s="13">
        <v>0</v>
      </c>
      <c r="N526" s="7">
        <v>0</v>
      </c>
      <c r="O526" s="13">
        <v>0</v>
      </c>
      <c r="Q526" s="13">
        <v>1439629</v>
      </c>
    </row>
    <row r="527" spans="1:25" ht="21.75" customHeight="1">
      <c r="A527" s="41" t="s">
        <v>717</v>
      </c>
      <c r="B527" s="40"/>
      <c r="C527" s="13" t="s">
        <v>289</v>
      </c>
      <c r="D527" s="7">
        <v>0</v>
      </c>
      <c r="G527" s="13">
        <v>0</v>
      </c>
      <c r="H527" s="7">
        <v>0</v>
      </c>
      <c r="I527" s="13">
        <v>850</v>
      </c>
      <c r="J527" s="7">
        <v>0</v>
      </c>
      <c r="K527" s="13">
        <v>0</v>
      </c>
      <c r="L527" s="7">
        <v>0</v>
      </c>
      <c r="M527" s="13">
        <v>0</v>
      </c>
      <c r="N527" s="7">
        <v>0</v>
      </c>
      <c r="O527" s="13">
        <v>0</v>
      </c>
      <c r="Q527" s="13">
        <v>17997</v>
      </c>
    </row>
    <row r="528" spans="1:25" ht="21.75" customHeight="1">
      <c r="A528" s="41" t="s">
        <v>718</v>
      </c>
      <c r="B528" s="40"/>
      <c r="C528" s="13" t="s">
        <v>289</v>
      </c>
      <c r="D528" s="7">
        <v>0</v>
      </c>
      <c r="G528" s="13">
        <v>0</v>
      </c>
      <c r="H528" s="7">
        <v>0</v>
      </c>
      <c r="I528" s="13">
        <v>950</v>
      </c>
      <c r="J528" s="7">
        <v>0</v>
      </c>
      <c r="K528" s="13">
        <v>0</v>
      </c>
      <c r="L528" s="7">
        <v>0</v>
      </c>
      <c r="M528" s="13">
        <v>0</v>
      </c>
      <c r="N528" s="7">
        <v>0</v>
      </c>
      <c r="O528" s="13">
        <v>0</v>
      </c>
      <c r="Q528" s="13">
        <v>32421297</v>
      </c>
    </row>
    <row r="529" spans="1:17" ht="21.75" customHeight="1">
      <c r="A529" s="41" t="s">
        <v>793</v>
      </c>
      <c r="B529" s="40"/>
      <c r="C529" s="13">
        <v>14030604</v>
      </c>
      <c r="D529" s="7">
        <v>0</v>
      </c>
      <c r="G529" s="13">
        <v>0</v>
      </c>
      <c r="H529" s="7">
        <v>0</v>
      </c>
      <c r="I529" s="13">
        <v>12000</v>
      </c>
      <c r="J529" s="7">
        <v>0</v>
      </c>
      <c r="K529" s="13">
        <v>0</v>
      </c>
      <c r="L529" s="7">
        <v>0</v>
      </c>
      <c r="M529" s="13">
        <v>0</v>
      </c>
      <c r="N529" s="7">
        <v>0</v>
      </c>
      <c r="O529" s="13">
        <v>0</v>
      </c>
      <c r="Q529" s="13">
        <v>-320481880</v>
      </c>
    </row>
    <row r="530" spans="1:17" ht="21.75" customHeight="1">
      <c r="A530" s="41" t="s">
        <v>819</v>
      </c>
      <c r="B530" s="40"/>
      <c r="C530" s="13">
        <v>14030904</v>
      </c>
      <c r="D530" s="7">
        <v>0</v>
      </c>
      <c r="G530" s="13">
        <v>0</v>
      </c>
      <c r="H530" s="7">
        <v>0</v>
      </c>
      <c r="I530" s="13">
        <v>13000</v>
      </c>
      <c r="J530" s="7">
        <v>0</v>
      </c>
      <c r="K530" s="13">
        <v>0</v>
      </c>
      <c r="L530" s="7">
        <v>0</v>
      </c>
      <c r="M530" s="13">
        <v>0</v>
      </c>
      <c r="N530" s="7">
        <v>0</v>
      </c>
      <c r="O530" s="13">
        <v>0</v>
      </c>
      <c r="Q530" s="13">
        <v>217241097</v>
      </c>
    </row>
    <row r="531" spans="1:17" ht="21.75" customHeight="1">
      <c r="A531" s="41" t="s">
        <v>788</v>
      </c>
      <c r="B531" s="40"/>
      <c r="C531" s="13" t="s">
        <v>895</v>
      </c>
      <c r="D531" s="7">
        <v>0</v>
      </c>
      <c r="G531" s="13">
        <v>0</v>
      </c>
      <c r="H531" s="7">
        <v>0</v>
      </c>
      <c r="I531" s="13">
        <v>18000</v>
      </c>
      <c r="J531" s="7">
        <v>0</v>
      </c>
      <c r="K531" s="13">
        <v>0</v>
      </c>
      <c r="L531" s="7">
        <v>0</v>
      </c>
      <c r="M531" s="13">
        <v>0</v>
      </c>
      <c r="N531" s="7">
        <v>0</v>
      </c>
      <c r="O531" s="13">
        <v>0</v>
      </c>
      <c r="Q531" s="13">
        <v>-466329030</v>
      </c>
    </row>
    <row r="532" spans="1:17" ht="21.75" customHeight="1">
      <c r="A532" s="41" t="s">
        <v>799</v>
      </c>
      <c r="B532" s="40"/>
      <c r="C532" s="13" t="s">
        <v>895</v>
      </c>
      <c r="D532" s="7">
        <v>0</v>
      </c>
      <c r="G532" s="13">
        <v>0</v>
      </c>
      <c r="H532" s="7">
        <v>0</v>
      </c>
      <c r="I532" s="13">
        <v>20000</v>
      </c>
      <c r="J532" s="7">
        <v>0</v>
      </c>
      <c r="K532" s="13">
        <v>0</v>
      </c>
      <c r="L532" s="7">
        <v>0</v>
      </c>
      <c r="M532" s="13">
        <v>0</v>
      </c>
      <c r="N532" s="7">
        <v>0</v>
      </c>
      <c r="O532" s="13">
        <v>0</v>
      </c>
      <c r="Q532" s="13">
        <v>-101573133</v>
      </c>
    </row>
    <row r="533" spans="1:17" ht="21.75" customHeight="1">
      <c r="A533" s="41" t="s">
        <v>792</v>
      </c>
      <c r="B533" s="40"/>
      <c r="C533" s="13" t="s">
        <v>895</v>
      </c>
      <c r="D533" s="7">
        <v>0</v>
      </c>
      <c r="G533" s="13">
        <v>0</v>
      </c>
      <c r="H533" s="7">
        <v>0</v>
      </c>
      <c r="I533" s="13">
        <v>22000</v>
      </c>
      <c r="J533" s="7">
        <v>0</v>
      </c>
      <c r="K533" s="13">
        <v>0</v>
      </c>
      <c r="L533" s="7">
        <v>0</v>
      </c>
      <c r="M533" s="13">
        <v>0</v>
      </c>
      <c r="N533" s="7">
        <v>0</v>
      </c>
      <c r="O533" s="13">
        <v>0</v>
      </c>
      <c r="Q533" s="13">
        <v>-340346311</v>
      </c>
    </row>
    <row r="534" spans="1:17" ht="21.75" customHeight="1">
      <c r="A534" s="41" t="s">
        <v>807</v>
      </c>
      <c r="B534" s="40"/>
      <c r="C534" s="13" t="s">
        <v>926</v>
      </c>
      <c r="D534" s="7">
        <v>0</v>
      </c>
      <c r="G534" s="13">
        <v>0</v>
      </c>
      <c r="H534" s="7">
        <v>0</v>
      </c>
      <c r="I534" s="13">
        <v>22000</v>
      </c>
      <c r="J534" s="7">
        <v>0</v>
      </c>
      <c r="K534" s="13">
        <v>0</v>
      </c>
      <c r="L534" s="7">
        <v>0</v>
      </c>
      <c r="M534" s="13">
        <v>0</v>
      </c>
      <c r="N534" s="7">
        <v>0</v>
      </c>
      <c r="O534" s="13">
        <v>0</v>
      </c>
      <c r="Q534" s="13">
        <v>-18815035</v>
      </c>
    </row>
    <row r="535" spans="1:17" ht="21.75" customHeight="1">
      <c r="A535" s="41" t="s">
        <v>801</v>
      </c>
      <c r="B535" s="40"/>
      <c r="C535" s="13" t="s">
        <v>906</v>
      </c>
      <c r="D535" s="7">
        <v>0</v>
      </c>
      <c r="G535" s="13">
        <v>0</v>
      </c>
      <c r="H535" s="7">
        <v>0</v>
      </c>
      <c r="I535" s="13">
        <v>2000</v>
      </c>
      <c r="J535" s="7">
        <v>0</v>
      </c>
      <c r="K535" s="13">
        <v>0</v>
      </c>
      <c r="L535" s="7">
        <v>0</v>
      </c>
      <c r="M535" s="13">
        <v>0</v>
      </c>
      <c r="N535" s="7">
        <v>0</v>
      </c>
      <c r="O535" s="13">
        <v>0</v>
      </c>
      <c r="Q535" s="13">
        <v>-68022290</v>
      </c>
    </row>
    <row r="536" spans="1:17" ht="21.75" customHeight="1">
      <c r="A536" s="41" t="s">
        <v>732</v>
      </c>
      <c r="B536" s="40"/>
      <c r="C536" s="13" t="s">
        <v>906</v>
      </c>
      <c r="D536" s="7">
        <v>0</v>
      </c>
      <c r="G536" s="13">
        <v>0</v>
      </c>
      <c r="H536" s="7">
        <v>0</v>
      </c>
      <c r="I536" s="13">
        <v>2200</v>
      </c>
      <c r="J536" s="7">
        <v>0</v>
      </c>
      <c r="K536" s="13">
        <v>0</v>
      </c>
      <c r="L536" s="7">
        <v>0</v>
      </c>
      <c r="M536" s="13">
        <v>0</v>
      </c>
      <c r="N536" s="7">
        <v>0</v>
      </c>
      <c r="O536" s="13">
        <v>0</v>
      </c>
      <c r="Q536" s="13">
        <v>-77641744</v>
      </c>
    </row>
    <row r="537" spans="1:17" ht="21.75" customHeight="1">
      <c r="A537" s="41" t="s">
        <v>789</v>
      </c>
      <c r="B537" s="40"/>
      <c r="C537" s="13" t="s">
        <v>906</v>
      </c>
      <c r="D537" s="7">
        <v>0</v>
      </c>
      <c r="G537" s="13">
        <v>0</v>
      </c>
      <c r="H537" s="7">
        <v>0</v>
      </c>
      <c r="I537" s="13">
        <v>2400</v>
      </c>
      <c r="J537" s="7">
        <v>0</v>
      </c>
      <c r="K537" s="13">
        <v>0</v>
      </c>
      <c r="L537" s="7">
        <v>0</v>
      </c>
      <c r="M537" s="13">
        <v>0</v>
      </c>
      <c r="N537" s="7">
        <v>0</v>
      </c>
      <c r="O537" s="13">
        <v>0</v>
      </c>
      <c r="Q537" s="13">
        <v>-459039426</v>
      </c>
    </row>
    <row r="538" spans="1:17" ht="21.75" customHeight="1">
      <c r="A538" s="41" t="s">
        <v>814</v>
      </c>
      <c r="B538" s="40"/>
      <c r="C538" s="13" t="s">
        <v>903</v>
      </c>
      <c r="D538" s="7">
        <v>0</v>
      </c>
      <c r="G538" s="13">
        <v>0</v>
      </c>
      <c r="H538" s="7">
        <v>0</v>
      </c>
      <c r="I538" s="13">
        <v>2600</v>
      </c>
      <c r="J538" s="7">
        <v>0</v>
      </c>
      <c r="K538" s="13">
        <v>0</v>
      </c>
      <c r="L538" s="7">
        <v>0</v>
      </c>
      <c r="M538" s="13">
        <v>0</v>
      </c>
      <c r="N538" s="7">
        <v>0</v>
      </c>
      <c r="O538" s="13">
        <v>0</v>
      </c>
      <c r="Q538" s="13">
        <v>1060295</v>
      </c>
    </row>
    <row r="539" spans="1:17" ht="21.75" customHeight="1">
      <c r="A539" s="41" t="s">
        <v>730</v>
      </c>
      <c r="B539" s="40"/>
      <c r="C539" s="13" t="s">
        <v>903</v>
      </c>
      <c r="D539" s="7">
        <v>0</v>
      </c>
      <c r="G539" s="13">
        <v>0</v>
      </c>
      <c r="H539" s="7">
        <v>0</v>
      </c>
      <c r="I539" s="13">
        <v>2800</v>
      </c>
      <c r="J539" s="7">
        <v>0</v>
      </c>
      <c r="K539" s="13">
        <v>0</v>
      </c>
      <c r="L539" s="7">
        <v>0</v>
      </c>
      <c r="M539" s="13">
        <v>0</v>
      </c>
      <c r="N539" s="7">
        <v>0</v>
      </c>
      <c r="O539" s="13">
        <v>0</v>
      </c>
      <c r="Q539" s="13">
        <v>-39087608</v>
      </c>
    </row>
    <row r="540" spans="1:17" ht="21.75" customHeight="1">
      <c r="A540" s="41" t="s">
        <v>729</v>
      </c>
      <c r="B540" s="40"/>
      <c r="C540" s="13" t="s">
        <v>907</v>
      </c>
      <c r="D540" s="7">
        <v>0</v>
      </c>
      <c r="G540" s="13">
        <v>0</v>
      </c>
      <c r="H540" s="7">
        <v>0</v>
      </c>
      <c r="I540" s="13">
        <v>2800</v>
      </c>
      <c r="J540" s="7">
        <v>0</v>
      </c>
      <c r="K540" s="13">
        <v>0</v>
      </c>
      <c r="L540" s="7">
        <v>0</v>
      </c>
      <c r="M540" s="13">
        <v>0</v>
      </c>
      <c r="N540" s="7">
        <v>0</v>
      </c>
      <c r="O540" s="13">
        <v>0</v>
      </c>
      <c r="Q540" s="13">
        <v>528948532</v>
      </c>
    </row>
    <row r="541" spans="1:17" ht="21.75" customHeight="1">
      <c r="A541" s="41" t="s">
        <v>804</v>
      </c>
      <c r="B541" s="40"/>
      <c r="C541" s="13" t="s">
        <v>903</v>
      </c>
      <c r="D541" s="7">
        <v>0</v>
      </c>
      <c r="G541" s="13">
        <v>0</v>
      </c>
      <c r="H541" s="7">
        <v>0</v>
      </c>
      <c r="I541" s="13">
        <v>3000</v>
      </c>
      <c r="J541" s="7">
        <v>0</v>
      </c>
      <c r="K541" s="13">
        <v>0</v>
      </c>
      <c r="L541" s="7">
        <v>0</v>
      </c>
      <c r="M541" s="13">
        <v>0</v>
      </c>
      <c r="N541" s="7">
        <v>0</v>
      </c>
      <c r="O541" s="13">
        <v>0</v>
      </c>
      <c r="Q541" s="13">
        <v>-32045690</v>
      </c>
    </row>
    <row r="542" spans="1:17" ht="21.75" customHeight="1">
      <c r="A542" s="41" t="s">
        <v>731</v>
      </c>
      <c r="B542" s="40"/>
      <c r="C542" s="13" t="s">
        <v>902</v>
      </c>
      <c r="D542" s="7">
        <v>0</v>
      </c>
      <c r="G542" s="13">
        <v>0</v>
      </c>
      <c r="H542" s="7">
        <v>0</v>
      </c>
      <c r="I542" s="13">
        <v>3000</v>
      </c>
      <c r="J542" s="7">
        <v>0</v>
      </c>
      <c r="K542" s="13">
        <v>0</v>
      </c>
      <c r="L542" s="7">
        <v>0</v>
      </c>
      <c r="M542" s="13">
        <v>0</v>
      </c>
      <c r="N542" s="7">
        <v>0</v>
      </c>
      <c r="O542" s="13">
        <v>0</v>
      </c>
      <c r="Q542" s="13">
        <v>47539126</v>
      </c>
    </row>
    <row r="543" spans="1:17" ht="21.75" customHeight="1">
      <c r="A543" s="41" t="s">
        <v>784</v>
      </c>
      <c r="B543" s="40"/>
      <c r="C543" s="13" t="s">
        <v>907</v>
      </c>
      <c r="D543" s="7">
        <v>0</v>
      </c>
      <c r="G543" s="13">
        <v>0</v>
      </c>
      <c r="H543" s="7">
        <v>0</v>
      </c>
      <c r="I543" s="13">
        <v>3000</v>
      </c>
      <c r="J543" s="7">
        <v>0</v>
      </c>
      <c r="K543" s="13">
        <v>0</v>
      </c>
      <c r="L543" s="7">
        <v>0</v>
      </c>
      <c r="M543" s="13">
        <v>0</v>
      </c>
      <c r="N543" s="7">
        <v>0</v>
      </c>
      <c r="O543" s="13">
        <v>0</v>
      </c>
      <c r="Q543" s="13">
        <v>-1006613100</v>
      </c>
    </row>
    <row r="544" spans="1:17" ht="21.75" customHeight="1">
      <c r="A544" s="41" t="s">
        <v>762</v>
      </c>
      <c r="B544" s="40"/>
      <c r="C544" s="13">
        <v>14031226</v>
      </c>
      <c r="D544" s="7">
        <v>0</v>
      </c>
      <c r="G544" s="13">
        <v>0</v>
      </c>
      <c r="H544" s="7">
        <v>0</v>
      </c>
      <c r="I544" s="13">
        <v>11000</v>
      </c>
      <c r="J544" s="7">
        <v>0</v>
      </c>
      <c r="K544" s="13">
        <v>0</v>
      </c>
      <c r="L544" s="7">
        <v>0</v>
      </c>
      <c r="M544" s="13">
        <v>0</v>
      </c>
      <c r="N544" s="7">
        <v>0</v>
      </c>
      <c r="O544" s="13">
        <v>0</v>
      </c>
      <c r="Q544" s="13">
        <v>302964016</v>
      </c>
    </row>
    <row r="545" spans="1:20" ht="21.75" customHeight="1">
      <c r="A545" s="41" t="s">
        <v>778</v>
      </c>
      <c r="B545" s="40"/>
      <c r="C545" s="13">
        <v>14031226</v>
      </c>
      <c r="D545" s="7">
        <v>0</v>
      </c>
      <c r="G545" s="13">
        <v>0</v>
      </c>
      <c r="H545" s="7">
        <v>0</v>
      </c>
      <c r="I545" s="13">
        <v>12000</v>
      </c>
      <c r="J545" s="7">
        <v>0</v>
      </c>
      <c r="K545" s="13">
        <v>0</v>
      </c>
      <c r="L545" s="7">
        <v>0</v>
      </c>
      <c r="M545" s="13">
        <v>0</v>
      </c>
      <c r="N545" s="7">
        <v>0</v>
      </c>
      <c r="O545" s="13">
        <v>0</v>
      </c>
      <c r="Q545" s="13">
        <v>-2469385668</v>
      </c>
    </row>
    <row r="546" spans="1:20" ht="21.75" customHeight="1" thickBot="1">
      <c r="A546" s="41"/>
      <c r="B546" s="40"/>
      <c r="C546" s="13"/>
      <c r="D546" s="13">
        <v>0</v>
      </c>
      <c r="E546" s="13"/>
      <c r="F546" s="13"/>
      <c r="G546" s="65">
        <v>3710779716</v>
      </c>
      <c r="H546" s="13">
        <v>0</v>
      </c>
      <c r="I546" s="13"/>
      <c r="J546" s="13">
        <v>0</v>
      </c>
      <c r="K546" s="65">
        <v>43493353</v>
      </c>
      <c r="L546" s="13">
        <v>0</v>
      </c>
      <c r="M546" s="65">
        <v>0</v>
      </c>
      <c r="N546" s="13">
        <v>0</v>
      </c>
      <c r="O546" s="65">
        <v>138888578022</v>
      </c>
      <c r="Q546" s="65">
        <v>659713984065</v>
      </c>
      <c r="T546" s="31"/>
    </row>
    <row r="547" spans="1:20" ht="13.5" thickTop="1"/>
    <row r="549" spans="1:20">
      <c r="O549" s="31"/>
    </row>
    <row r="551" spans="1:20">
      <c r="O551" s="31"/>
    </row>
  </sheetData>
  <mergeCells count="6">
    <mergeCell ref="A1:Q1"/>
    <mergeCell ref="A2:Q2"/>
    <mergeCell ref="A3:Q3"/>
    <mergeCell ref="A4:Q4"/>
    <mergeCell ref="C6:O6"/>
    <mergeCell ref="A5:Q5"/>
  </mergeCells>
  <phoneticPr fontId="11" type="noConversion"/>
  <pageMargins left="0.39" right="0.39" top="0.39" bottom="0.39" header="0" footer="0"/>
  <pageSetup scale="7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110"/>
  <sheetViews>
    <sheetView rightToLeft="1" view="pageBreakPreview" topLeftCell="A83" zoomScale="98" zoomScaleNormal="100" zoomScaleSheetLayoutView="98" workbookViewId="0">
      <selection activeCell="R82" sqref="R82:R83"/>
    </sheetView>
  </sheetViews>
  <sheetFormatPr defaultRowHeight="12.75"/>
  <cols>
    <col min="1" max="1" width="29.7109375" style="7" bestFit="1" customWidth="1"/>
    <col min="2" max="2" width="1.28515625" style="7" customWidth="1"/>
    <col min="3" max="3" width="13.85546875" style="7" bestFit="1" customWidth="1"/>
    <col min="4" max="4" width="1.28515625" style="7" customWidth="1"/>
    <col min="5" max="5" width="17.7109375" style="7" bestFit="1" customWidth="1"/>
    <col min="6" max="6" width="1.28515625" style="7" customWidth="1"/>
    <col min="7" max="7" width="17.7109375" style="7" bestFit="1" customWidth="1"/>
    <col min="8" max="8" width="1.28515625" style="7" customWidth="1"/>
    <col min="9" max="9" width="26.28515625" style="7" bestFit="1" customWidth="1"/>
    <col min="10" max="10" width="1.28515625" style="7" customWidth="1"/>
    <col min="11" max="11" width="13.85546875" style="7" bestFit="1" customWidth="1"/>
    <col min="12" max="12" width="1.28515625" style="7" customWidth="1"/>
    <col min="13" max="13" width="17.7109375" style="7" bestFit="1" customWidth="1"/>
    <col min="14" max="14" width="1.28515625" style="7" customWidth="1"/>
    <col min="15" max="15" width="17.7109375" style="7" bestFit="1" customWidth="1"/>
    <col min="16" max="16" width="1.28515625" style="7" customWidth="1"/>
    <col min="17" max="17" width="16" style="7" bestFit="1" customWidth="1"/>
    <col min="18" max="18" width="25.140625" style="7" bestFit="1" customWidth="1"/>
    <col min="19" max="19" width="35.42578125" style="7" bestFit="1" customWidth="1"/>
    <col min="20" max="20" width="12.7109375" style="7" bestFit="1" customWidth="1"/>
    <col min="21" max="16384" width="9.140625" style="7"/>
  </cols>
  <sheetData>
    <row r="1" spans="1:19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9" ht="21.75" customHeight="1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9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9" ht="14.45" customHeight="1"/>
    <row r="5" spans="1:19" ht="14.45" customHeight="1">
      <c r="A5" s="99" t="s">
        <v>317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9" ht="14.45" customHeight="1">
      <c r="A6" s="95" t="s">
        <v>198</v>
      </c>
      <c r="C6" s="95" t="s">
        <v>212</v>
      </c>
      <c r="D6" s="95"/>
      <c r="E6" s="95"/>
      <c r="F6" s="95"/>
      <c r="G6" s="95"/>
      <c r="H6" s="95"/>
      <c r="I6" s="95"/>
      <c r="K6" s="95" t="s">
        <v>213</v>
      </c>
      <c r="L6" s="95"/>
      <c r="M6" s="95"/>
      <c r="N6" s="95"/>
      <c r="O6" s="95"/>
      <c r="P6" s="95"/>
      <c r="Q6" s="95"/>
    </row>
    <row r="7" spans="1:19" ht="42">
      <c r="A7" s="95"/>
      <c r="C7" s="6" t="s">
        <v>13</v>
      </c>
      <c r="D7" s="9"/>
      <c r="E7" s="6" t="s">
        <v>15</v>
      </c>
      <c r="F7" s="9"/>
      <c r="G7" s="6" t="s">
        <v>311</v>
      </c>
      <c r="H7" s="9"/>
      <c r="I7" s="6" t="s">
        <v>318</v>
      </c>
      <c r="K7" s="6" t="s">
        <v>13</v>
      </c>
      <c r="L7" s="9"/>
      <c r="M7" s="6" t="s">
        <v>15</v>
      </c>
      <c r="N7" s="9"/>
      <c r="O7" s="6" t="s">
        <v>311</v>
      </c>
      <c r="P7" s="9"/>
      <c r="Q7" s="6" t="s">
        <v>318</v>
      </c>
    </row>
    <row r="8" spans="1:19" ht="21.75" customHeight="1">
      <c r="A8" s="10" t="s">
        <v>32</v>
      </c>
      <c r="C8" s="11">
        <v>1101258000</v>
      </c>
      <c r="E8" s="11">
        <v>544068640905</v>
      </c>
      <c r="G8" s="11">
        <v>573895594706</v>
      </c>
      <c r="I8" s="13">
        <v>-29826953801</v>
      </c>
      <c r="K8" s="11">
        <v>1101258000</v>
      </c>
      <c r="M8" s="11">
        <v>544068640905</v>
      </c>
      <c r="O8" s="11">
        <v>540719510657</v>
      </c>
      <c r="Q8" s="11">
        <v>3349130248</v>
      </c>
      <c r="R8" s="31"/>
      <c r="S8" s="31"/>
    </row>
    <row r="9" spans="1:19" ht="21.75" customHeight="1">
      <c r="A9" s="12" t="s">
        <v>47</v>
      </c>
      <c r="C9" s="13">
        <v>322080723</v>
      </c>
      <c r="E9" s="13">
        <v>221553725147</v>
      </c>
      <c r="G9" s="13">
        <v>230644339025</v>
      </c>
      <c r="I9" s="13">
        <v>-9090613878</v>
      </c>
      <c r="K9" s="13">
        <v>322080723</v>
      </c>
      <c r="M9" s="13">
        <v>221553725147</v>
      </c>
      <c r="O9" s="13">
        <v>230644339025</v>
      </c>
      <c r="Q9" s="13">
        <v>-9090613878</v>
      </c>
      <c r="R9" s="31"/>
      <c r="S9" s="31"/>
    </row>
    <row r="10" spans="1:19" ht="21.75" customHeight="1">
      <c r="A10" s="12" t="s">
        <v>35</v>
      </c>
      <c r="C10" s="13">
        <v>134664062</v>
      </c>
      <c r="E10" s="13">
        <v>220070461006</v>
      </c>
      <c r="G10" s="13">
        <v>227989955053</v>
      </c>
      <c r="I10" s="13">
        <v>-7919494047</v>
      </c>
      <c r="K10" s="13">
        <v>134664062</v>
      </c>
      <c r="M10" s="13">
        <v>220070461006</v>
      </c>
      <c r="O10" s="13">
        <v>143373482505</v>
      </c>
      <c r="Q10" s="13">
        <v>76696978501</v>
      </c>
      <c r="R10" s="31"/>
      <c r="S10" s="31"/>
    </row>
    <row r="11" spans="1:19" ht="21.75" customHeight="1">
      <c r="A11" s="12" t="s">
        <v>24</v>
      </c>
      <c r="C11" s="13">
        <v>42773867</v>
      </c>
      <c r="E11" s="13">
        <v>72623071135</v>
      </c>
      <c r="G11" s="13">
        <v>71468048354</v>
      </c>
      <c r="I11" s="13">
        <v>1155022781</v>
      </c>
      <c r="K11" s="13">
        <v>42773867</v>
      </c>
      <c r="M11" s="13">
        <v>72623071135</v>
      </c>
      <c r="O11" s="13">
        <v>71586418941</v>
      </c>
      <c r="Q11" s="13">
        <v>1036652194</v>
      </c>
      <c r="R11" s="31"/>
      <c r="S11" s="31"/>
    </row>
    <row r="12" spans="1:19" ht="21.75" customHeight="1">
      <c r="A12" s="12" t="s">
        <v>34</v>
      </c>
      <c r="C12" s="13">
        <v>3250000</v>
      </c>
      <c r="E12" s="13">
        <v>4387239675</v>
      </c>
      <c r="G12" s="13">
        <v>5133000716</v>
      </c>
      <c r="I12" s="13">
        <v>-745761041</v>
      </c>
      <c r="K12" s="13">
        <v>3250000</v>
      </c>
      <c r="M12" s="13">
        <v>4387239675</v>
      </c>
      <c r="O12" s="13">
        <v>3848241032</v>
      </c>
      <c r="Q12" s="13">
        <v>538998643</v>
      </c>
      <c r="R12" s="31"/>
      <c r="S12" s="31"/>
    </row>
    <row r="13" spans="1:19" ht="21.75" customHeight="1">
      <c r="A13" s="12" t="s">
        <v>29</v>
      </c>
      <c r="C13" s="13">
        <v>81200000</v>
      </c>
      <c r="E13" s="13">
        <v>208814516820</v>
      </c>
      <c r="G13" s="13">
        <v>234966779460</v>
      </c>
      <c r="I13" s="13">
        <v>-26152262640</v>
      </c>
      <c r="K13" s="13">
        <v>81200000</v>
      </c>
      <c r="M13" s="13">
        <v>208814516820</v>
      </c>
      <c r="O13" s="13">
        <v>157920142729</v>
      </c>
      <c r="Q13" s="13">
        <v>50894374091</v>
      </c>
      <c r="R13" s="31"/>
      <c r="S13" s="31"/>
    </row>
    <row r="14" spans="1:19" ht="21.75" customHeight="1">
      <c r="A14" s="12" t="s">
        <v>28</v>
      </c>
      <c r="C14" s="13">
        <v>818233499</v>
      </c>
      <c r="E14" s="13">
        <v>538447636408</v>
      </c>
      <c r="G14" s="13">
        <v>550669316280</v>
      </c>
      <c r="I14" s="13">
        <v>-12221679872</v>
      </c>
      <c r="K14" s="13">
        <v>818233499</v>
      </c>
      <c r="M14" s="13">
        <v>538447636408</v>
      </c>
      <c r="O14" s="13">
        <v>536553104627</v>
      </c>
      <c r="Q14" s="13">
        <v>1894531781</v>
      </c>
      <c r="R14" s="31"/>
      <c r="S14" s="31"/>
    </row>
    <row r="15" spans="1:19" ht="21.75" customHeight="1">
      <c r="A15" s="12" t="s">
        <v>25</v>
      </c>
      <c r="C15" s="13">
        <v>1234596467</v>
      </c>
      <c r="E15" s="13">
        <v>738804872048</v>
      </c>
      <c r="G15" s="13">
        <v>875695352862</v>
      </c>
      <c r="I15" s="13">
        <v>-136890480814</v>
      </c>
      <c r="K15" s="13">
        <v>1234596467</v>
      </c>
      <c r="M15" s="13">
        <v>738804872048</v>
      </c>
      <c r="O15" s="13">
        <v>710861145099</v>
      </c>
      <c r="Q15" s="13">
        <v>27943726949</v>
      </c>
      <c r="R15" s="31"/>
      <c r="S15" s="31"/>
    </row>
    <row r="16" spans="1:19" ht="21.75" customHeight="1">
      <c r="A16" s="12" t="s">
        <v>50</v>
      </c>
      <c r="C16" s="13">
        <v>31600000</v>
      </c>
      <c r="E16" s="13">
        <v>71619314400</v>
      </c>
      <c r="G16" s="13">
        <v>79199828796</v>
      </c>
      <c r="I16" s="13">
        <v>-7580514396</v>
      </c>
      <c r="K16" s="13">
        <v>31600000</v>
      </c>
      <c r="M16" s="13">
        <v>71619314400</v>
      </c>
      <c r="O16" s="13">
        <v>79199828796</v>
      </c>
      <c r="Q16" s="13">
        <v>-7580514396</v>
      </c>
      <c r="R16" s="31"/>
      <c r="S16" s="31"/>
    </row>
    <row r="17" spans="1:19" ht="21.75" customHeight="1">
      <c r="A17" s="12" t="s">
        <v>27</v>
      </c>
      <c r="C17" s="13">
        <v>356883218</v>
      </c>
      <c r="E17" s="13">
        <v>203986863640</v>
      </c>
      <c r="G17" s="13">
        <v>284734612412</v>
      </c>
      <c r="I17" s="13">
        <v>-80747748772</v>
      </c>
      <c r="K17" s="13">
        <v>356883218</v>
      </c>
      <c r="M17" s="13">
        <v>203986863640</v>
      </c>
      <c r="O17" s="13">
        <v>209837446055</v>
      </c>
      <c r="Q17" s="13">
        <v>-5850582415</v>
      </c>
      <c r="R17" s="31"/>
      <c r="S17" s="31"/>
    </row>
    <row r="18" spans="1:19" ht="21.75" customHeight="1">
      <c r="A18" s="12" t="s">
        <v>43</v>
      </c>
      <c r="C18" s="13">
        <v>39736000</v>
      </c>
      <c r="E18" s="13">
        <v>227517527808</v>
      </c>
      <c r="G18" s="13">
        <v>233336345777</v>
      </c>
      <c r="I18" s="13">
        <v>-5818817969</v>
      </c>
      <c r="K18" s="13">
        <v>39736000</v>
      </c>
      <c r="M18" s="13">
        <v>227517527808</v>
      </c>
      <c r="O18" s="13">
        <v>222737496790</v>
      </c>
      <c r="Q18" s="13">
        <v>4780031018</v>
      </c>
      <c r="R18" s="31"/>
      <c r="S18" s="31"/>
    </row>
    <row r="19" spans="1:19" ht="21.75" customHeight="1">
      <c r="A19" s="12" t="s">
        <v>36</v>
      </c>
      <c r="C19" s="13">
        <v>206882</v>
      </c>
      <c r="E19" s="13">
        <v>1295601628</v>
      </c>
      <c r="G19" s="13">
        <v>1007073202</v>
      </c>
      <c r="I19" s="13">
        <v>288528426</v>
      </c>
      <c r="K19" s="13">
        <v>206882</v>
      </c>
      <c r="M19" s="13">
        <v>1295601628</v>
      </c>
      <c r="O19" s="13">
        <v>839477926</v>
      </c>
      <c r="Q19" s="13">
        <v>456123702</v>
      </c>
      <c r="R19" s="31"/>
      <c r="S19" s="31"/>
    </row>
    <row r="20" spans="1:19" ht="21.75" customHeight="1">
      <c r="A20" s="12" t="s">
        <v>33</v>
      </c>
      <c r="C20" s="13">
        <v>598580953</v>
      </c>
      <c r="E20" s="13">
        <v>322500512810</v>
      </c>
      <c r="G20" s="13">
        <v>279796068694</v>
      </c>
      <c r="I20" s="13">
        <v>42704444116</v>
      </c>
      <c r="K20" s="13">
        <v>598580953</v>
      </c>
      <c r="M20" s="13">
        <v>322500512810</v>
      </c>
      <c r="O20" s="13">
        <v>265750171616</v>
      </c>
      <c r="Q20" s="13">
        <v>56750341194</v>
      </c>
      <c r="R20" s="31"/>
      <c r="S20" s="31"/>
    </row>
    <row r="21" spans="1:19" ht="21.75" customHeight="1">
      <c r="A21" s="12" t="s">
        <v>26</v>
      </c>
      <c r="C21" s="13">
        <v>1760000</v>
      </c>
      <c r="E21" s="13">
        <v>6112850832</v>
      </c>
      <c r="G21" s="13">
        <v>5133115152</v>
      </c>
      <c r="I21" s="13">
        <v>979735680</v>
      </c>
      <c r="K21" s="13">
        <v>1760000</v>
      </c>
      <c r="M21" s="13">
        <v>6112850832</v>
      </c>
      <c r="O21" s="13">
        <v>3933648512</v>
      </c>
      <c r="Q21" s="13">
        <v>2179202320</v>
      </c>
      <c r="R21" s="31"/>
      <c r="S21" s="31"/>
    </row>
    <row r="22" spans="1:19" ht="21.75" customHeight="1">
      <c r="A22" s="12" t="s">
        <v>23</v>
      </c>
      <c r="C22" s="25">
        <v>246000</v>
      </c>
      <c r="D22" s="24"/>
      <c r="E22" s="25">
        <v>2029468478</v>
      </c>
      <c r="G22" s="13">
        <v>2091062190</v>
      </c>
      <c r="I22" s="13">
        <v>-61593712</v>
      </c>
      <c r="K22" s="13">
        <v>0</v>
      </c>
      <c r="L22" s="7">
        <v>0</v>
      </c>
      <c r="M22" s="13">
        <v>0</v>
      </c>
      <c r="N22" s="7">
        <v>0</v>
      </c>
      <c r="O22" s="13">
        <v>0</v>
      </c>
      <c r="P22" s="7">
        <v>0</v>
      </c>
      <c r="Q22" s="13">
        <v>0</v>
      </c>
      <c r="R22" s="31"/>
      <c r="S22" s="31"/>
    </row>
    <row r="23" spans="1:19" ht="21.75" customHeight="1">
      <c r="A23" s="12" t="s">
        <v>19</v>
      </c>
      <c r="C23" s="25">
        <v>74</v>
      </c>
      <c r="D23" s="24"/>
      <c r="E23" s="25">
        <v>6331414</v>
      </c>
      <c r="G23" s="13">
        <v>8449566</v>
      </c>
      <c r="I23" s="13">
        <v>-2118152</v>
      </c>
      <c r="K23" s="13">
        <v>0</v>
      </c>
      <c r="L23" s="7">
        <v>0</v>
      </c>
      <c r="M23" s="13">
        <v>0</v>
      </c>
      <c r="N23" s="7">
        <v>0</v>
      </c>
      <c r="O23" s="13">
        <v>0</v>
      </c>
      <c r="P23" s="7">
        <v>0</v>
      </c>
      <c r="Q23" s="13">
        <v>0</v>
      </c>
      <c r="R23" s="31"/>
      <c r="S23" s="31"/>
    </row>
    <row r="24" spans="1:19" ht="21.75" customHeight="1">
      <c r="A24" s="12" t="s">
        <v>20</v>
      </c>
      <c r="C24" s="25">
        <v>200</v>
      </c>
      <c r="D24" s="24"/>
      <c r="E24" s="25">
        <v>1237104</v>
      </c>
      <c r="G24" s="13">
        <v>770027</v>
      </c>
      <c r="I24" s="13">
        <v>467077</v>
      </c>
      <c r="K24" s="13">
        <v>0</v>
      </c>
      <c r="L24" s="7">
        <v>0</v>
      </c>
      <c r="M24" s="13">
        <v>0</v>
      </c>
      <c r="N24" s="7">
        <v>0</v>
      </c>
      <c r="O24" s="13">
        <v>0</v>
      </c>
      <c r="P24" s="7">
        <v>0</v>
      </c>
      <c r="Q24" s="13">
        <v>0</v>
      </c>
      <c r="R24" s="31"/>
      <c r="S24" s="31"/>
    </row>
    <row r="25" spans="1:19" ht="21.75" customHeight="1">
      <c r="A25" s="12" t="s">
        <v>30</v>
      </c>
      <c r="C25" s="25">
        <v>285750</v>
      </c>
      <c r="D25" s="24"/>
      <c r="E25" s="25">
        <v>15501029062</v>
      </c>
      <c r="G25" s="13">
        <v>18452241837</v>
      </c>
      <c r="I25" s="13">
        <v>-2951212775</v>
      </c>
      <c r="K25" s="13">
        <v>0</v>
      </c>
      <c r="L25" s="7">
        <v>0</v>
      </c>
      <c r="M25" s="13">
        <v>0</v>
      </c>
      <c r="N25" s="7">
        <v>0</v>
      </c>
      <c r="O25" s="13">
        <v>0</v>
      </c>
      <c r="P25" s="7">
        <v>0</v>
      </c>
      <c r="Q25" s="13">
        <v>0</v>
      </c>
      <c r="R25" s="31"/>
      <c r="S25" s="31"/>
    </row>
    <row r="26" spans="1:19" ht="21.75" customHeight="1">
      <c r="A26" s="12" t="s">
        <v>31</v>
      </c>
      <c r="C26" s="25">
        <v>1350000</v>
      </c>
      <c r="D26" s="24"/>
      <c r="E26" s="25">
        <v>4896430848</v>
      </c>
      <c r="G26" s="13">
        <v>5121611223</v>
      </c>
      <c r="I26" s="13">
        <v>-225180375</v>
      </c>
      <c r="K26" s="13">
        <v>0</v>
      </c>
      <c r="L26" s="7">
        <v>0</v>
      </c>
      <c r="M26" s="13">
        <v>0</v>
      </c>
      <c r="N26" s="7">
        <v>0</v>
      </c>
      <c r="O26" s="13">
        <v>0</v>
      </c>
      <c r="P26" s="7">
        <v>0</v>
      </c>
      <c r="Q26" s="13">
        <v>0</v>
      </c>
      <c r="R26" s="31"/>
      <c r="S26" s="31"/>
    </row>
    <row r="27" spans="1:19" ht="21.75" customHeight="1">
      <c r="A27" s="12" t="s">
        <v>37</v>
      </c>
      <c r="C27" s="25">
        <v>1619432</v>
      </c>
      <c r="D27" s="24"/>
      <c r="E27" s="25">
        <v>5235525152</v>
      </c>
      <c r="G27" s="13">
        <v>3931026384</v>
      </c>
      <c r="I27" s="13">
        <v>1304498768</v>
      </c>
      <c r="K27" s="13">
        <v>0</v>
      </c>
      <c r="L27" s="7">
        <v>0</v>
      </c>
      <c r="M27" s="13">
        <v>0</v>
      </c>
      <c r="N27" s="7">
        <v>0</v>
      </c>
      <c r="O27" s="13">
        <v>0</v>
      </c>
      <c r="P27" s="7">
        <v>0</v>
      </c>
      <c r="Q27" s="13">
        <v>0</v>
      </c>
      <c r="R27" s="31"/>
      <c r="S27" s="31"/>
    </row>
    <row r="28" spans="1:19" ht="21.75" customHeight="1">
      <c r="A28" s="12" t="s">
        <v>38</v>
      </c>
      <c r="C28" s="25">
        <v>251000</v>
      </c>
      <c r="D28" s="24"/>
      <c r="E28" s="25">
        <v>1939501494</v>
      </c>
      <c r="G28" s="13">
        <v>2061159224</v>
      </c>
      <c r="I28" s="13">
        <v>-121657730</v>
      </c>
      <c r="K28" s="13">
        <v>0</v>
      </c>
      <c r="L28" s="7">
        <v>0</v>
      </c>
      <c r="M28" s="13">
        <v>0</v>
      </c>
      <c r="N28" s="7">
        <v>0</v>
      </c>
      <c r="O28" s="13">
        <v>0</v>
      </c>
      <c r="P28" s="7">
        <v>0</v>
      </c>
      <c r="Q28" s="13">
        <v>0</v>
      </c>
      <c r="R28" s="31"/>
      <c r="S28" s="31"/>
    </row>
    <row r="29" spans="1:19" ht="21.75" customHeight="1">
      <c r="A29" s="12" t="s">
        <v>39</v>
      </c>
      <c r="C29" s="25">
        <v>386</v>
      </c>
      <c r="D29" s="24"/>
      <c r="E29" s="25">
        <v>1939460</v>
      </c>
      <c r="G29" s="13">
        <v>2647000</v>
      </c>
      <c r="I29" s="13">
        <v>-707540</v>
      </c>
      <c r="K29" s="13">
        <v>0</v>
      </c>
      <c r="L29" s="7">
        <v>0</v>
      </c>
      <c r="M29" s="13">
        <v>0</v>
      </c>
      <c r="N29" s="7">
        <v>0</v>
      </c>
      <c r="O29" s="13">
        <v>0</v>
      </c>
      <c r="P29" s="7">
        <v>0</v>
      </c>
      <c r="Q29" s="13">
        <v>0</v>
      </c>
      <c r="R29" s="31"/>
      <c r="S29" s="31"/>
    </row>
    <row r="30" spans="1:19" ht="21.75" customHeight="1">
      <c r="A30" s="12" t="s">
        <v>40</v>
      </c>
      <c r="C30" s="25">
        <v>2679999</v>
      </c>
      <c r="D30" s="24"/>
      <c r="E30" s="25">
        <v>1284954832</v>
      </c>
      <c r="G30" s="13">
        <v>2274778333</v>
      </c>
      <c r="I30" s="13">
        <v>-989823501</v>
      </c>
      <c r="K30" s="13">
        <v>0</v>
      </c>
      <c r="L30" s="7">
        <v>0</v>
      </c>
      <c r="M30" s="13">
        <v>0</v>
      </c>
      <c r="N30" s="7">
        <v>0</v>
      </c>
      <c r="O30" s="13">
        <v>0</v>
      </c>
      <c r="P30" s="7">
        <v>0</v>
      </c>
      <c r="Q30" s="13">
        <v>0</v>
      </c>
      <c r="R30" s="31"/>
      <c r="S30" s="31"/>
    </row>
    <row r="31" spans="1:19" ht="21.75" customHeight="1">
      <c r="A31" s="12" t="s">
        <v>41</v>
      </c>
      <c r="C31" s="25">
        <v>1803961</v>
      </c>
      <c r="D31" s="24"/>
      <c r="E31" s="25">
        <v>7986144074</v>
      </c>
      <c r="G31" s="13">
        <v>8454111698</v>
      </c>
      <c r="I31" s="13">
        <v>-467967624</v>
      </c>
      <c r="K31" s="13">
        <v>0</v>
      </c>
      <c r="L31" s="7">
        <v>0</v>
      </c>
      <c r="M31" s="13">
        <v>0</v>
      </c>
      <c r="N31" s="7">
        <v>0</v>
      </c>
      <c r="O31" s="13">
        <v>0</v>
      </c>
      <c r="P31" s="7">
        <v>0</v>
      </c>
      <c r="Q31" s="13">
        <v>0</v>
      </c>
      <c r="R31" s="31"/>
      <c r="S31" s="31"/>
    </row>
    <row r="32" spans="1:19" ht="21.75" customHeight="1">
      <c r="A32" s="12" t="s">
        <v>42</v>
      </c>
      <c r="C32" s="25">
        <v>10600000</v>
      </c>
      <c r="D32" s="24"/>
      <c r="E32" s="25">
        <v>40480816014</v>
      </c>
      <c r="G32" s="13">
        <v>36561777770</v>
      </c>
      <c r="I32" s="13">
        <v>3919038244</v>
      </c>
      <c r="K32" s="13">
        <v>0</v>
      </c>
      <c r="L32" s="7">
        <v>0</v>
      </c>
      <c r="M32" s="13">
        <v>0</v>
      </c>
      <c r="N32" s="7">
        <v>0</v>
      </c>
      <c r="O32" s="13">
        <v>0</v>
      </c>
      <c r="P32" s="7">
        <v>0</v>
      </c>
      <c r="Q32" s="13">
        <v>0</v>
      </c>
      <c r="R32" s="31"/>
      <c r="S32" s="31"/>
    </row>
    <row r="33" spans="1:24" ht="21.75" customHeight="1">
      <c r="A33" s="12" t="s">
        <v>44</v>
      </c>
      <c r="C33" s="25">
        <v>800000</v>
      </c>
      <c r="D33" s="24"/>
      <c r="E33" s="25">
        <v>13603199824</v>
      </c>
      <c r="G33" s="13">
        <v>13372899883</v>
      </c>
      <c r="I33" s="13">
        <v>230299941</v>
      </c>
      <c r="K33" s="13">
        <v>0</v>
      </c>
      <c r="L33" s="7">
        <v>0</v>
      </c>
      <c r="M33" s="13">
        <v>0</v>
      </c>
      <c r="N33" s="7">
        <v>0</v>
      </c>
      <c r="O33" s="13">
        <v>0</v>
      </c>
      <c r="P33" s="7">
        <v>0</v>
      </c>
      <c r="Q33" s="13">
        <v>0</v>
      </c>
      <c r="R33" s="31"/>
      <c r="S33" s="31"/>
    </row>
    <row r="34" spans="1:24" ht="21.75" customHeight="1">
      <c r="A34" s="12" t="s">
        <v>45</v>
      </c>
      <c r="C34" s="25">
        <v>123</v>
      </c>
      <c r="D34" s="24"/>
      <c r="E34" s="25">
        <v>4258636</v>
      </c>
      <c r="G34" s="13">
        <v>6087230</v>
      </c>
      <c r="I34" s="13">
        <v>-1828594</v>
      </c>
      <c r="K34" s="13">
        <v>0</v>
      </c>
      <c r="L34" s="7">
        <v>0</v>
      </c>
      <c r="M34" s="13">
        <v>0</v>
      </c>
      <c r="N34" s="7">
        <v>0</v>
      </c>
      <c r="O34" s="13">
        <v>0</v>
      </c>
      <c r="P34" s="7">
        <v>0</v>
      </c>
      <c r="Q34" s="13">
        <v>0</v>
      </c>
      <c r="R34" s="31"/>
      <c r="S34" s="31"/>
    </row>
    <row r="35" spans="1:24" ht="21.75" customHeight="1">
      <c r="A35" s="12" t="s">
        <v>166</v>
      </c>
      <c r="C35" s="13">
        <v>200000</v>
      </c>
      <c r="E35" s="13">
        <v>199963750000</v>
      </c>
      <c r="G35" s="13">
        <v>-199963750000</v>
      </c>
      <c r="I35" s="13">
        <v>0</v>
      </c>
      <c r="K35" s="13">
        <v>200000</v>
      </c>
      <c r="M35" s="13">
        <v>199963750000</v>
      </c>
      <c r="O35" s="13">
        <v>199896250000</v>
      </c>
      <c r="Q35" s="13">
        <v>-67500000</v>
      </c>
      <c r="R35" s="31"/>
      <c r="S35" s="31"/>
    </row>
    <row r="36" spans="1:24" ht="21.75" customHeight="1">
      <c r="A36" s="12" t="s">
        <v>169</v>
      </c>
      <c r="C36" s="13">
        <v>10000</v>
      </c>
      <c r="E36" s="13">
        <v>9998187500</v>
      </c>
      <c r="G36" s="13">
        <v>-9998187500</v>
      </c>
      <c r="I36" s="13">
        <v>0</v>
      </c>
      <c r="K36" s="13">
        <v>10000</v>
      </c>
      <c r="M36" s="13">
        <v>9998187500</v>
      </c>
      <c r="O36" s="13">
        <v>9994664541</v>
      </c>
      <c r="Q36" s="13">
        <v>-3522959</v>
      </c>
      <c r="R36" s="31"/>
      <c r="S36" s="31"/>
    </row>
    <row r="37" spans="1:24" ht="21.75" customHeight="1">
      <c r="A37" s="12" t="s">
        <v>159</v>
      </c>
      <c r="C37" s="13">
        <v>21000</v>
      </c>
      <c r="E37" s="13">
        <v>20996193750</v>
      </c>
      <c r="G37" s="13">
        <v>-20996193750</v>
      </c>
      <c r="I37" s="13">
        <v>0</v>
      </c>
      <c r="K37" s="13">
        <v>21000</v>
      </c>
      <c r="M37" s="13">
        <v>20996193750</v>
      </c>
      <c r="O37" s="13">
        <v>20989087021</v>
      </c>
      <c r="Q37" s="13">
        <v>-7106729</v>
      </c>
      <c r="R37" s="31"/>
      <c r="S37" s="31"/>
    </row>
    <row r="38" spans="1:24" ht="21.75" customHeight="1">
      <c r="A38" s="12" t="s">
        <v>163</v>
      </c>
      <c r="C38" s="13">
        <v>400</v>
      </c>
      <c r="E38" s="13">
        <v>398997268</v>
      </c>
      <c r="G38" s="13">
        <v>358651007</v>
      </c>
      <c r="I38" s="13">
        <v>40346261</v>
      </c>
      <c r="K38" s="13">
        <v>400</v>
      </c>
      <c r="M38" s="13">
        <v>398997268</v>
      </c>
      <c r="O38" s="13">
        <v>423086599</v>
      </c>
      <c r="Q38" s="13">
        <v>24089331</v>
      </c>
      <c r="R38" s="31"/>
      <c r="S38" s="31"/>
    </row>
    <row r="39" spans="1:24" ht="21.75" customHeight="1">
      <c r="A39" s="12" t="s">
        <v>172</v>
      </c>
      <c r="C39" s="13">
        <v>250000</v>
      </c>
      <c r="E39" s="13">
        <v>249954687500</v>
      </c>
      <c r="G39" s="13">
        <v>-249954687500</v>
      </c>
      <c r="I39" s="13">
        <v>0</v>
      </c>
      <c r="K39" s="13">
        <v>250000</v>
      </c>
      <c r="M39" s="13">
        <v>249954687500</v>
      </c>
      <c r="O39" s="13">
        <v>249890312500</v>
      </c>
      <c r="Q39" s="13">
        <v>-64375000</v>
      </c>
      <c r="R39" s="31"/>
      <c r="S39" s="31"/>
    </row>
    <row r="40" spans="1:24" ht="21.75" customHeight="1">
      <c r="A40" s="41" t="s">
        <v>80</v>
      </c>
      <c r="B40" s="38"/>
      <c r="C40" s="39">
        <v>116001000</v>
      </c>
      <c r="D40" s="38"/>
      <c r="E40" s="39">
        <v>20063005445</v>
      </c>
      <c r="F40" s="38"/>
      <c r="G40" s="39">
        <v>38966299592</v>
      </c>
      <c r="H40" s="38"/>
      <c r="I40" s="39">
        <v>18903294147</v>
      </c>
      <c r="J40" s="38"/>
      <c r="K40" s="39">
        <v>116001000</v>
      </c>
      <c r="L40" s="38"/>
      <c r="M40" s="39">
        <v>20063005445</v>
      </c>
      <c r="N40" s="38"/>
      <c r="O40" s="39">
        <v>16340846999</v>
      </c>
      <c r="P40" s="38"/>
      <c r="Q40" s="39">
        <v>-3722158446</v>
      </c>
      <c r="R40" s="31"/>
      <c r="S40" s="31"/>
    </row>
    <row r="41" spans="1:24" ht="21.75" customHeight="1">
      <c r="A41" s="41" t="s">
        <v>131</v>
      </c>
      <c r="B41" s="38"/>
      <c r="C41" s="39">
        <v>17799000</v>
      </c>
      <c r="D41" s="38"/>
      <c r="E41" s="39">
        <v>8559114460</v>
      </c>
      <c r="F41" s="38"/>
      <c r="G41" s="39">
        <v>5815895000</v>
      </c>
      <c r="H41" s="38"/>
      <c r="I41" s="39">
        <v>-2743219460</v>
      </c>
      <c r="J41" s="38"/>
      <c r="K41" s="39">
        <v>17799000</v>
      </c>
      <c r="L41" s="38"/>
      <c r="M41" s="39">
        <v>8559114460</v>
      </c>
      <c r="N41" s="38"/>
      <c r="O41" s="39">
        <v>5815895000</v>
      </c>
      <c r="P41" s="38"/>
      <c r="Q41" s="39">
        <v>-2743219460</v>
      </c>
      <c r="R41" s="31"/>
      <c r="S41" s="31"/>
    </row>
    <row r="42" spans="1:24" ht="21.75" customHeight="1">
      <c r="A42" s="41" t="s">
        <v>71</v>
      </c>
      <c r="B42" s="38"/>
      <c r="C42" s="39">
        <v>4004929</v>
      </c>
      <c r="D42" s="38"/>
      <c r="E42" s="39">
        <v>2398334740</v>
      </c>
      <c r="F42" s="38"/>
      <c r="G42" s="39">
        <v>4292178367</v>
      </c>
      <c r="H42" s="38"/>
      <c r="I42" s="39">
        <v>1893843627</v>
      </c>
      <c r="J42" s="38"/>
      <c r="K42" s="39">
        <v>4004929</v>
      </c>
      <c r="L42" s="38"/>
      <c r="M42" s="39">
        <v>2398334740</v>
      </c>
      <c r="N42" s="38"/>
      <c r="O42" s="39">
        <v>549500000</v>
      </c>
      <c r="P42" s="38"/>
      <c r="Q42" s="39">
        <v>-1848834740</v>
      </c>
      <c r="R42" s="31"/>
      <c r="S42" s="31"/>
      <c r="T42" s="31"/>
      <c r="V42" s="31"/>
      <c r="W42" s="31"/>
      <c r="X42" s="31"/>
    </row>
    <row r="43" spans="1:24" ht="21.75" customHeight="1">
      <c r="A43" s="41" t="s">
        <v>78</v>
      </c>
      <c r="B43" s="38"/>
      <c r="C43" s="39">
        <v>51000000</v>
      </c>
      <c r="D43" s="38"/>
      <c r="E43" s="39">
        <v>10809215910</v>
      </c>
      <c r="F43" s="38"/>
      <c r="G43" s="39">
        <v>20598694470</v>
      </c>
      <c r="H43" s="38"/>
      <c r="I43" s="39">
        <v>9789478560</v>
      </c>
      <c r="J43" s="38"/>
      <c r="K43" s="39">
        <v>51000000</v>
      </c>
      <c r="L43" s="38"/>
      <c r="M43" s="39">
        <v>10809215910</v>
      </c>
      <c r="N43" s="38"/>
      <c r="O43" s="39">
        <v>7615000000</v>
      </c>
      <c r="P43" s="38"/>
      <c r="Q43" s="39">
        <v>-3194215910</v>
      </c>
      <c r="R43" s="31"/>
      <c r="S43" s="31"/>
    </row>
    <row r="44" spans="1:24" ht="21.75" customHeight="1">
      <c r="A44" s="41" t="s">
        <v>128</v>
      </c>
      <c r="B44" s="38"/>
      <c r="C44" s="39">
        <v>9969000</v>
      </c>
      <c r="D44" s="38"/>
      <c r="E44" s="39">
        <v>1624528576</v>
      </c>
      <c r="F44" s="38"/>
      <c r="G44" s="39">
        <v>2969997027</v>
      </c>
      <c r="H44" s="38"/>
      <c r="I44" s="39">
        <v>1345468451</v>
      </c>
      <c r="J44" s="38"/>
      <c r="K44" s="39">
        <v>9969000</v>
      </c>
      <c r="L44" s="38"/>
      <c r="M44" s="39">
        <v>1624528576</v>
      </c>
      <c r="N44" s="38"/>
      <c r="O44" s="39">
        <v>2982389999</v>
      </c>
      <c r="P44" s="38"/>
      <c r="Q44" s="39">
        <v>1357861423</v>
      </c>
      <c r="R44" s="31"/>
      <c r="S44" s="31"/>
    </row>
    <row r="45" spans="1:24" ht="21.75" customHeight="1">
      <c r="A45" s="41" t="s">
        <v>130</v>
      </c>
      <c r="B45" s="38"/>
      <c r="C45" s="39">
        <v>210595000</v>
      </c>
      <c r="D45" s="38"/>
      <c r="E45" s="39">
        <v>17053802514</v>
      </c>
      <c r="F45" s="38"/>
      <c r="G45" s="39">
        <v>43845317072</v>
      </c>
      <c r="H45" s="38"/>
      <c r="I45" s="39">
        <v>26791514558</v>
      </c>
      <c r="J45" s="38"/>
      <c r="K45" s="39">
        <v>210595000</v>
      </c>
      <c r="L45" s="38"/>
      <c r="M45" s="39">
        <v>17053802514</v>
      </c>
      <c r="N45" s="38"/>
      <c r="O45" s="39">
        <v>26483733999</v>
      </c>
      <c r="P45" s="38"/>
      <c r="Q45" s="39">
        <v>9429931485</v>
      </c>
      <c r="R45" s="31"/>
      <c r="S45" s="31"/>
    </row>
    <row r="46" spans="1:24" ht="21.75" customHeight="1">
      <c r="A46" s="41" t="s">
        <v>129</v>
      </c>
      <c r="B46" s="38"/>
      <c r="C46" s="39">
        <v>7752518</v>
      </c>
      <c r="D46" s="38"/>
      <c r="E46" s="39">
        <v>8200051986</v>
      </c>
      <c r="F46" s="38"/>
      <c r="G46" s="39">
        <v>10142761879</v>
      </c>
      <c r="H46" s="38"/>
      <c r="I46" s="39">
        <v>1942709893</v>
      </c>
      <c r="J46" s="38"/>
      <c r="K46" s="39">
        <v>7752518</v>
      </c>
      <c r="L46" s="38"/>
      <c r="M46" s="39">
        <v>8200051986</v>
      </c>
      <c r="N46" s="38"/>
      <c r="O46" s="39">
        <v>1645048400</v>
      </c>
      <c r="P46" s="38"/>
      <c r="Q46" s="39">
        <v>-6555003586</v>
      </c>
      <c r="R46" s="31"/>
      <c r="S46" s="31"/>
      <c r="V46" s="31"/>
      <c r="W46" s="31"/>
    </row>
    <row r="47" spans="1:24" ht="21.75" customHeight="1">
      <c r="A47" s="41" t="s">
        <v>123</v>
      </c>
      <c r="B47" s="38"/>
      <c r="C47" s="39">
        <v>75500000</v>
      </c>
      <c r="D47" s="38"/>
      <c r="E47" s="39">
        <v>11020161577</v>
      </c>
      <c r="F47" s="38"/>
      <c r="G47" s="39">
        <v>25210506621</v>
      </c>
      <c r="H47" s="38"/>
      <c r="I47" s="39">
        <v>14190345044</v>
      </c>
      <c r="J47" s="38"/>
      <c r="K47" s="39">
        <v>75500000</v>
      </c>
      <c r="L47" s="38"/>
      <c r="M47" s="39">
        <v>11020161577</v>
      </c>
      <c r="N47" s="38"/>
      <c r="O47" s="39">
        <v>6497499999</v>
      </c>
      <c r="P47" s="38"/>
      <c r="Q47" s="39">
        <v>-4522661578</v>
      </c>
      <c r="R47" s="31"/>
      <c r="S47" s="31"/>
    </row>
    <row r="48" spans="1:24" ht="21.75" customHeight="1">
      <c r="A48" s="41" t="s">
        <v>126</v>
      </c>
      <c r="B48" s="38"/>
      <c r="C48" s="39">
        <v>10809000</v>
      </c>
      <c r="D48" s="38"/>
      <c r="E48" s="39">
        <v>2247693069</v>
      </c>
      <c r="F48" s="38"/>
      <c r="G48" s="39">
        <v>4851991289</v>
      </c>
      <c r="H48" s="38"/>
      <c r="I48" s="39">
        <v>2604298220</v>
      </c>
      <c r="J48" s="38"/>
      <c r="K48" s="39">
        <v>10809000</v>
      </c>
      <c r="L48" s="38"/>
      <c r="M48" s="39">
        <v>2247693069</v>
      </c>
      <c r="N48" s="38"/>
      <c r="O48" s="39">
        <v>3966709999</v>
      </c>
      <c r="P48" s="38"/>
      <c r="Q48" s="39">
        <v>1719016930</v>
      </c>
      <c r="R48" s="31"/>
      <c r="S48" s="31"/>
    </row>
    <row r="49" spans="1:23" ht="21.75" customHeight="1">
      <c r="A49" s="41" t="s">
        <v>127</v>
      </c>
      <c r="B49" s="38"/>
      <c r="C49" s="39">
        <v>1716154</v>
      </c>
      <c r="D49" s="38"/>
      <c r="E49" s="39">
        <v>1147811388</v>
      </c>
      <c r="F49" s="38"/>
      <c r="G49" s="39">
        <v>2108610159</v>
      </c>
      <c r="H49" s="38"/>
      <c r="I49" s="39">
        <v>960798771</v>
      </c>
      <c r="J49" s="38"/>
      <c r="K49" s="39">
        <v>1716154</v>
      </c>
      <c r="L49" s="38"/>
      <c r="M49" s="39">
        <v>1147811388</v>
      </c>
      <c r="N49" s="38"/>
      <c r="O49" s="39">
        <v>302280000</v>
      </c>
      <c r="P49" s="38"/>
      <c r="Q49" s="39">
        <v>-845531388</v>
      </c>
      <c r="R49" s="31"/>
      <c r="S49" s="31"/>
      <c r="V49" s="31"/>
      <c r="W49" s="31"/>
    </row>
    <row r="50" spans="1:23" ht="21.75" customHeight="1">
      <c r="A50" s="41" t="s">
        <v>124</v>
      </c>
      <c r="B50" s="38"/>
      <c r="C50" s="39">
        <v>23028000</v>
      </c>
      <c r="D50" s="38"/>
      <c r="E50" s="39">
        <v>13490933189</v>
      </c>
      <c r="F50" s="38"/>
      <c r="G50" s="39">
        <v>15355720882</v>
      </c>
      <c r="H50" s="38"/>
      <c r="I50" s="39">
        <v>1864787693</v>
      </c>
      <c r="J50" s="38"/>
      <c r="K50" s="39">
        <v>23028000</v>
      </c>
      <c r="L50" s="38"/>
      <c r="M50" s="39">
        <v>13490933189</v>
      </c>
      <c r="N50" s="38"/>
      <c r="O50" s="39">
        <v>7455709999</v>
      </c>
      <c r="P50" s="38"/>
      <c r="Q50" s="39">
        <v>-6035223190</v>
      </c>
      <c r="R50" s="31"/>
      <c r="S50" s="31"/>
    </row>
    <row r="51" spans="1:23" ht="21.75" customHeight="1">
      <c r="A51" s="41" t="s">
        <v>125</v>
      </c>
      <c r="B51" s="38"/>
      <c r="C51" s="39">
        <v>38517000</v>
      </c>
      <c r="D51" s="38"/>
      <c r="E51" s="39">
        <v>1386254947</v>
      </c>
      <c r="F51" s="38"/>
      <c r="G51" s="39">
        <v>3079558684</v>
      </c>
      <c r="H51" s="38"/>
      <c r="I51" s="39">
        <v>1693303737</v>
      </c>
      <c r="J51" s="38"/>
      <c r="K51" s="39">
        <v>38517000</v>
      </c>
      <c r="L51" s="38"/>
      <c r="M51" s="39">
        <v>1386254947</v>
      </c>
      <c r="N51" s="38"/>
      <c r="O51" s="39">
        <v>2370358999</v>
      </c>
      <c r="P51" s="38"/>
      <c r="Q51" s="39">
        <v>984104052</v>
      </c>
      <c r="R51" s="31"/>
      <c r="S51" s="31"/>
    </row>
    <row r="52" spans="1:23" ht="21.75" customHeight="1">
      <c r="A52" s="41" t="s">
        <v>115</v>
      </c>
      <c r="B52" s="38"/>
      <c r="C52" s="39">
        <v>2000000</v>
      </c>
      <c r="D52" s="38"/>
      <c r="E52" s="39">
        <v>463880520</v>
      </c>
      <c r="F52" s="38"/>
      <c r="G52" s="39">
        <v>999742500</v>
      </c>
      <c r="H52" s="38"/>
      <c r="I52" s="39">
        <v>535861980</v>
      </c>
      <c r="J52" s="38"/>
      <c r="K52" s="39">
        <v>2000000</v>
      </c>
      <c r="L52" s="38"/>
      <c r="M52" s="39">
        <v>463880520</v>
      </c>
      <c r="N52" s="38"/>
      <c r="O52" s="39">
        <v>1333000000</v>
      </c>
      <c r="P52" s="38"/>
      <c r="Q52" s="39">
        <v>869119480</v>
      </c>
      <c r="R52" s="31"/>
      <c r="S52" s="31"/>
    </row>
    <row r="53" spans="1:23" ht="21.75" customHeight="1">
      <c r="A53" s="41" t="s">
        <v>116</v>
      </c>
      <c r="B53" s="38"/>
      <c r="C53" s="39">
        <v>48932000</v>
      </c>
      <c r="D53" s="38"/>
      <c r="E53" s="39">
        <v>6212763801</v>
      </c>
      <c r="F53" s="38"/>
      <c r="G53" s="39">
        <v>9783880001</v>
      </c>
      <c r="H53" s="38"/>
      <c r="I53" s="39">
        <v>3571116200</v>
      </c>
      <c r="J53" s="38"/>
      <c r="K53" s="39">
        <v>48932000</v>
      </c>
      <c r="L53" s="38"/>
      <c r="M53" s="39">
        <v>6212763801</v>
      </c>
      <c r="N53" s="38"/>
      <c r="O53" s="39">
        <v>7097719999</v>
      </c>
      <c r="P53" s="38"/>
      <c r="Q53" s="39">
        <v>884956198</v>
      </c>
      <c r="R53" s="31"/>
      <c r="S53" s="31"/>
    </row>
    <row r="54" spans="1:23" ht="21.75" customHeight="1">
      <c r="A54" s="41" t="s">
        <v>112</v>
      </c>
      <c r="B54" s="38"/>
      <c r="C54" s="39">
        <v>594923</v>
      </c>
      <c r="D54" s="38"/>
      <c r="E54" s="39">
        <v>190921108</v>
      </c>
      <c r="F54" s="38"/>
      <c r="G54" s="39">
        <v>117009777</v>
      </c>
      <c r="H54" s="38"/>
      <c r="I54" s="39">
        <v>-73911331</v>
      </c>
      <c r="J54" s="38"/>
      <c r="K54" s="39">
        <v>594923</v>
      </c>
      <c r="L54" s="38"/>
      <c r="M54" s="39">
        <v>190921108</v>
      </c>
      <c r="N54" s="38"/>
      <c r="O54" s="39">
        <v>80429999</v>
      </c>
      <c r="P54" s="38"/>
      <c r="Q54" s="39">
        <v>-110491109</v>
      </c>
      <c r="R54" s="31"/>
      <c r="S54" s="31"/>
    </row>
    <row r="55" spans="1:23" ht="21.75" customHeight="1">
      <c r="A55" s="41" t="s">
        <v>137</v>
      </c>
      <c r="B55" s="38"/>
      <c r="C55" s="39">
        <v>3000000</v>
      </c>
      <c r="D55" s="38"/>
      <c r="E55" s="39">
        <v>650832367</v>
      </c>
      <c r="F55" s="38"/>
      <c r="G55" s="39">
        <v>929999999</v>
      </c>
      <c r="H55" s="38"/>
      <c r="I55" s="39">
        <v>279167632</v>
      </c>
      <c r="J55" s="38"/>
      <c r="K55" s="39">
        <v>3000000</v>
      </c>
      <c r="L55" s="38"/>
      <c r="M55" s="39">
        <v>650832367</v>
      </c>
      <c r="N55" s="38"/>
      <c r="O55" s="39">
        <v>929999999</v>
      </c>
      <c r="P55" s="38"/>
      <c r="Q55" s="39">
        <v>279167632</v>
      </c>
      <c r="R55" s="31"/>
      <c r="S55" s="31"/>
    </row>
    <row r="56" spans="1:23" ht="21.75" customHeight="1">
      <c r="A56" s="41" t="s">
        <v>113</v>
      </c>
      <c r="B56" s="38"/>
      <c r="C56" s="39">
        <v>180000</v>
      </c>
      <c r="D56" s="38"/>
      <c r="E56" s="39">
        <v>4498841</v>
      </c>
      <c r="F56" s="38"/>
      <c r="G56" s="39">
        <v>11157125</v>
      </c>
      <c r="H56" s="38"/>
      <c r="I56" s="39">
        <v>6658284</v>
      </c>
      <c r="J56" s="38"/>
      <c r="K56" s="39">
        <v>180000</v>
      </c>
      <c r="L56" s="38"/>
      <c r="M56" s="39">
        <v>4498841</v>
      </c>
      <c r="N56" s="38"/>
      <c r="O56" s="39">
        <v>12599999</v>
      </c>
      <c r="P56" s="38"/>
      <c r="Q56" s="39">
        <v>8101158</v>
      </c>
      <c r="R56" s="31"/>
      <c r="S56" s="31"/>
    </row>
    <row r="57" spans="1:23" ht="21.75" customHeight="1">
      <c r="A57" s="41" t="s">
        <v>138</v>
      </c>
      <c r="B57" s="38"/>
      <c r="C57" s="39">
        <v>339960</v>
      </c>
      <c r="D57" s="38"/>
      <c r="E57" s="39">
        <v>100262375</v>
      </c>
      <c r="F57" s="38"/>
      <c r="G57" s="39">
        <v>135983999</v>
      </c>
      <c r="H57" s="38"/>
      <c r="I57" s="39">
        <v>35721624</v>
      </c>
      <c r="J57" s="38"/>
      <c r="K57" s="39">
        <v>339960</v>
      </c>
      <c r="L57" s="38"/>
      <c r="M57" s="39">
        <v>100262375</v>
      </c>
      <c r="N57" s="38"/>
      <c r="O57" s="39">
        <v>135983999</v>
      </c>
      <c r="P57" s="38"/>
      <c r="Q57" s="39">
        <v>35721624</v>
      </c>
      <c r="R57" s="31"/>
      <c r="S57" s="31"/>
    </row>
    <row r="58" spans="1:23" ht="21.75" customHeight="1">
      <c r="A58" s="41" t="s">
        <v>135</v>
      </c>
      <c r="B58" s="38"/>
      <c r="C58" s="39">
        <v>202229000</v>
      </c>
      <c r="D58" s="38"/>
      <c r="E58" s="39">
        <v>6671838559</v>
      </c>
      <c r="F58" s="38"/>
      <c r="G58" s="39">
        <v>21556656172</v>
      </c>
      <c r="H58" s="38"/>
      <c r="I58" s="39">
        <v>14884817613</v>
      </c>
      <c r="J58" s="38"/>
      <c r="K58" s="39">
        <v>202229000</v>
      </c>
      <c r="L58" s="38"/>
      <c r="M58" s="39">
        <v>6671838559</v>
      </c>
      <c r="N58" s="38"/>
      <c r="O58" s="39">
        <v>21556656172</v>
      </c>
      <c r="P58" s="38"/>
      <c r="Q58" s="39">
        <v>14884817613</v>
      </c>
      <c r="R58" s="31"/>
      <c r="S58" s="31"/>
    </row>
    <row r="59" spans="1:23" ht="21.75" customHeight="1">
      <c r="A59" s="41" t="s">
        <v>136</v>
      </c>
      <c r="B59" s="38"/>
      <c r="C59" s="39">
        <v>12459534</v>
      </c>
      <c r="D59" s="38"/>
      <c r="E59" s="39">
        <v>124563256</v>
      </c>
      <c r="F59" s="38"/>
      <c r="G59" s="39">
        <v>1096913632</v>
      </c>
      <c r="H59" s="38"/>
      <c r="I59" s="39">
        <v>972350376</v>
      </c>
      <c r="J59" s="38"/>
      <c r="K59" s="39">
        <v>12459534</v>
      </c>
      <c r="L59" s="38"/>
      <c r="M59" s="39">
        <v>124563256</v>
      </c>
      <c r="N59" s="38"/>
      <c r="O59" s="39">
        <v>1096913632</v>
      </c>
      <c r="P59" s="38"/>
      <c r="Q59" s="39">
        <v>972350376</v>
      </c>
      <c r="R59" s="31"/>
      <c r="S59" s="31"/>
    </row>
    <row r="60" spans="1:23" ht="21.75" customHeight="1">
      <c r="A60" s="41" t="s">
        <v>133</v>
      </c>
      <c r="B60" s="38"/>
      <c r="C60" s="39">
        <v>15171000</v>
      </c>
      <c r="D60" s="38"/>
      <c r="E60" s="39">
        <v>985861075</v>
      </c>
      <c r="F60" s="38"/>
      <c r="G60" s="39">
        <v>1450165000</v>
      </c>
      <c r="H60" s="38"/>
      <c r="I60" s="39">
        <v>464303925</v>
      </c>
      <c r="J60" s="38"/>
      <c r="K60" s="39">
        <v>15171000</v>
      </c>
      <c r="L60" s="38"/>
      <c r="M60" s="39">
        <v>985861075</v>
      </c>
      <c r="N60" s="38"/>
      <c r="O60" s="39">
        <v>1450165000</v>
      </c>
      <c r="P60" s="38"/>
      <c r="Q60" s="39">
        <v>464303925</v>
      </c>
      <c r="R60" s="31"/>
      <c r="S60" s="31"/>
    </row>
    <row r="61" spans="1:23" ht="21.75" customHeight="1">
      <c r="A61" s="41" t="s">
        <v>88</v>
      </c>
      <c r="B61" s="38"/>
      <c r="C61" s="39">
        <v>6585000</v>
      </c>
      <c r="D61" s="38"/>
      <c r="E61" s="39">
        <v>895329393</v>
      </c>
      <c r="F61" s="38"/>
      <c r="G61" s="39">
        <v>1711659135</v>
      </c>
      <c r="H61" s="38"/>
      <c r="I61" s="39">
        <v>816329742</v>
      </c>
      <c r="J61" s="38"/>
      <c r="K61" s="39">
        <v>6585000</v>
      </c>
      <c r="L61" s="38"/>
      <c r="M61" s="39">
        <v>895329393</v>
      </c>
      <c r="N61" s="38"/>
      <c r="O61" s="39">
        <v>1577149000</v>
      </c>
      <c r="P61" s="38"/>
      <c r="Q61" s="39">
        <v>681819607</v>
      </c>
      <c r="R61" s="31"/>
      <c r="S61" s="31"/>
    </row>
    <row r="62" spans="1:23" ht="21.75" customHeight="1">
      <c r="A62" s="41" t="s">
        <v>86</v>
      </c>
      <c r="B62" s="38"/>
      <c r="C62" s="39">
        <v>312870000</v>
      </c>
      <c r="D62" s="38"/>
      <c r="E62" s="39">
        <v>34406837957</v>
      </c>
      <c r="F62" s="38"/>
      <c r="G62" s="39">
        <v>58491624526</v>
      </c>
      <c r="H62" s="38"/>
      <c r="I62" s="39">
        <v>24084786569</v>
      </c>
      <c r="J62" s="38"/>
      <c r="K62" s="39">
        <v>312870000</v>
      </c>
      <c r="L62" s="38"/>
      <c r="M62" s="39">
        <v>34406837957</v>
      </c>
      <c r="N62" s="38"/>
      <c r="O62" s="39">
        <v>29932117999</v>
      </c>
      <c r="P62" s="38"/>
      <c r="Q62" s="39">
        <v>-4474719958</v>
      </c>
      <c r="R62" s="31"/>
      <c r="S62" s="31"/>
    </row>
    <row r="63" spans="1:23" ht="21.75" customHeight="1">
      <c r="A63" s="41" t="s">
        <v>134</v>
      </c>
      <c r="B63" s="38"/>
      <c r="C63" s="39">
        <v>5000000</v>
      </c>
      <c r="D63" s="38"/>
      <c r="E63" s="39">
        <v>64983262</v>
      </c>
      <c r="F63" s="38"/>
      <c r="G63" s="39">
        <v>203000000</v>
      </c>
      <c r="H63" s="38"/>
      <c r="I63" s="39">
        <v>138016738</v>
      </c>
      <c r="J63" s="38"/>
      <c r="K63" s="39">
        <v>5000000</v>
      </c>
      <c r="L63" s="38"/>
      <c r="M63" s="39">
        <v>64983262</v>
      </c>
      <c r="N63" s="38"/>
      <c r="O63" s="39">
        <v>203000000</v>
      </c>
      <c r="P63" s="38"/>
      <c r="Q63" s="39">
        <v>138016738</v>
      </c>
      <c r="R63" s="31"/>
      <c r="S63" s="31"/>
    </row>
    <row r="64" spans="1:23" ht="21.75" customHeight="1">
      <c r="A64" s="41" t="s">
        <v>87</v>
      </c>
      <c r="B64" s="38"/>
      <c r="C64" s="39">
        <v>182132000</v>
      </c>
      <c r="D64" s="38"/>
      <c r="E64" s="39">
        <v>6190893434</v>
      </c>
      <c r="F64" s="38"/>
      <c r="G64" s="39">
        <v>18105902580</v>
      </c>
      <c r="H64" s="38"/>
      <c r="I64" s="39">
        <v>11915009146</v>
      </c>
      <c r="J64" s="38"/>
      <c r="K64" s="39">
        <v>182132000</v>
      </c>
      <c r="L64" s="38"/>
      <c r="M64" s="39">
        <v>6190893434</v>
      </c>
      <c r="N64" s="38"/>
      <c r="O64" s="39">
        <v>12928165999</v>
      </c>
      <c r="P64" s="38"/>
      <c r="Q64" s="39">
        <v>6737272565</v>
      </c>
      <c r="R64" s="31"/>
      <c r="S64" s="31"/>
    </row>
    <row r="65" spans="1:19" ht="21.75" customHeight="1">
      <c r="A65" s="41" t="s">
        <v>139</v>
      </c>
      <c r="B65" s="38"/>
      <c r="C65" s="39">
        <v>466272138</v>
      </c>
      <c r="D65" s="38"/>
      <c r="E65" s="39">
        <v>15849170479</v>
      </c>
      <c r="F65" s="38"/>
      <c r="G65" s="39">
        <v>51502708551</v>
      </c>
      <c r="H65" s="38"/>
      <c r="I65" s="39">
        <v>35653538072</v>
      </c>
      <c r="J65" s="38"/>
      <c r="K65" s="39">
        <v>466272138</v>
      </c>
      <c r="L65" s="38"/>
      <c r="M65" s="39">
        <v>15849170479</v>
      </c>
      <c r="N65" s="38"/>
      <c r="O65" s="39">
        <v>51502708551</v>
      </c>
      <c r="P65" s="38"/>
      <c r="Q65" s="39">
        <v>35653538072</v>
      </c>
      <c r="R65" s="31"/>
      <c r="S65" s="31"/>
    </row>
    <row r="66" spans="1:19" ht="21.75" customHeight="1">
      <c r="A66" s="41" t="s">
        <v>119</v>
      </c>
      <c r="B66" s="38"/>
      <c r="C66" s="39">
        <v>49586000</v>
      </c>
      <c r="D66" s="38"/>
      <c r="E66" s="39">
        <v>1586343411</v>
      </c>
      <c r="F66" s="38"/>
      <c r="G66" s="39">
        <v>7051707800</v>
      </c>
      <c r="H66" s="38"/>
      <c r="I66" s="39">
        <v>5465364389</v>
      </c>
      <c r="J66" s="38"/>
      <c r="K66" s="39">
        <v>49586000</v>
      </c>
      <c r="L66" s="38"/>
      <c r="M66" s="39">
        <v>1586343411</v>
      </c>
      <c r="N66" s="38"/>
      <c r="O66" s="39">
        <v>2826560000</v>
      </c>
      <c r="P66" s="38"/>
      <c r="Q66" s="39">
        <v>1240216589</v>
      </c>
      <c r="R66" s="31"/>
      <c r="S66" s="31"/>
    </row>
    <row r="67" spans="1:19" ht="21.75" customHeight="1">
      <c r="A67" s="41" t="s">
        <v>140</v>
      </c>
      <c r="B67" s="38"/>
      <c r="C67" s="39">
        <v>8499000</v>
      </c>
      <c r="D67" s="38"/>
      <c r="E67" s="39">
        <v>2345119976</v>
      </c>
      <c r="F67" s="38"/>
      <c r="G67" s="39">
        <v>3306111000</v>
      </c>
      <c r="H67" s="38"/>
      <c r="I67" s="39">
        <v>960991024</v>
      </c>
      <c r="J67" s="38"/>
      <c r="K67" s="39">
        <v>8499000</v>
      </c>
      <c r="L67" s="38"/>
      <c r="M67" s="39">
        <v>2345119976</v>
      </c>
      <c r="N67" s="38"/>
      <c r="O67" s="39">
        <v>3306111000</v>
      </c>
      <c r="P67" s="38"/>
      <c r="Q67" s="39">
        <v>960991024</v>
      </c>
      <c r="R67" s="31"/>
      <c r="S67" s="31"/>
    </row>
    <row r="68" spans="1:19" ht="21.75" customHeight="1">
      <c r="A68" s="41" t="s">
        <v>141</v>
      </c>
      <c r="B68" s="38"/>
      <c r="C68" s="39">
        <v>59371000</v>
      </c>
      <c r="D68" s="38"/>
      <c r="E68" s="39">
        <v>534201407</v>
      </c>
      <c r="F68" s="38"/>
      <c r="G68" s="39">
        <v>3685465580</v>
      </c>
      <c r="H68" s="38"/>
      <c r="I68" s="39">
        <v>3151264173</v>
      </c>
      <c r="J68" s="38"/>
      <c r="K68" s="39">
        <v>59371000</v>
      </c>
      <c r="L68" s="38"/>
      <c r="M68" s="39">
        <v>534201407</v>
      </c>
      <c r="N68" s="38"/>
      <c r="O68" s="39">
        <v>3685465580</v>
      </c>
      <c r="P68" s="38"/>
      <c r="Q68" s="39">
        <v>3151264173</v>
      </c>
      <c r="R68" s="31"/>
      <c r="S68" s="31"/>
    </row>
    <row r="69" spans="1:19" ht="21.75" customHeight="1">
      <c r="A69" s="41" t="s">
        <v>144</v>
      </c>
      <c r="B69" s="38"/>
      <c r="C69" s="39">
        <v>50994</v>
      </c>
      <c r="D69" s="38"/>
      <c r="E69" s="39">
        <v>10349116</v>
      </c>
      <c r="F69" s="38"/>
      <c r="G69" s="39">
        <v>17949887</v>
      </c>
      <c r="H69" s="38"/>
      <c r="I69" s="39">
        <v>7600771</v>
      </c>
      <c r="J69" s="38"/>
      <c r="K69" s="39">
        <v>50994</v>
      </c>
      <c r="L69" s="38"/>
      <c r="M69" s="39">
        <v>10349116</v>
      </c>
      <c r="N69" s="38"/>
      <c r="O69" s="39">
        <v>17949887</v>
      </c>
      <c r="P69" s="38"/>
      <c r="Q69" s="39">
        <v>7600771</v>
      </c>
      <c r="R69" s="31"/>
      <c r="S69" s="31"/>
    </row>
    <row r="70" spans="1:19" ht="21.75" customHeight="1">
      <c r="A70" s="41" t="s">
        <v>93</v>
      </c>
      <c r="B70" s="38"/>
      <c r="C70" s="39">
        <v>22780000</v>
      </c>
      <c r="D70" s="38"/>
      <c r="E70" s="39">
        <v>15623056026</v>
      </c>
      <c r="F70" s="38"/>
      <c r="G70" s="39">
        <v>31413137910</v>
      </c>
      <c r="H70" s="38"/>
      <c r="I70" s="39">
        <v>15790081884</v>
      </c>
      <c r="J70" s="38"/>
      <c r="K70" s="39">
        <v>22780000</v>
      </c>
      <c r="L70" s="38"/>
      <c r="M70" s="39">
        <v>15623056026</v>
      </c>
      <c r="N70" s="38"/>
      <c r="O70" s="39">
        <v>12721856999</v>
      </c>
      <c r="P70" s="38"/>
      <c r="Q70" s="39">
        <v>-2901199027</v>
      </c>
      <c r="R70" s="31"/>
      <c r="S70" s="31"/>
    </row>
    <row r="71" spans="1:19" ht="21.75" customHeight="1">
      <c r="A71" s="41" t="s">
        <v>91</v>
      </c>
      <c r="B71" s="38"/>
      <c r="C71" s="39">
        <v>13578000</v>
      </c>
      <c r="D71" s="38"/>
      <c r="E71" s="39">
        <v>895917241</v>
      </c>
      <c r="F71" s="38"/>
      <c r="G71" s="39">
        <v>1694785900</v>
      </c>
      <c r="H71" s="38"/>
      <c r="I71" s="39">
        <v>798868659</v>
      </c>
      <c r="J71" s="38"/>
      <c r="K71" s="39">
        <v>13578000</v>
      </c>
      <c r="L71" s="38"/>
      <c r="M71" s="39">
        <v>895917241</v>
      </c>
      <c r="N71" s="38"/>
      <c r="O71" s="39">
        <v>1191119999</v>
      </c>
      <c r="P71" s="38"/>
      <c r="Q71" s="39">
        <v>295202758</v>
      </c>
      <c r="R71" s="31"/>
      <c r="S71" s="31"/>
    </row>
    <row r="72" spans="1:19" ht="21.75" customHeight="1">
      <c r="A72" s="41" t="s">
        <v>97</v>
      </c>
      <c r="B72" s="38"/>
      <c r="C72" s="39">
        <v>210000</v>
      </c>
      <c r="D72" s="38"/>
      <c r="E72" s="39">
        <v>42409076</v>
      </c>
      <c r="F72" s="38"/>
      <c r="G72" s="39">
        <v>56265507</v>
      </c>
      <c r="H72" s="38"/>
      <c r="I72" s="39">
        <v>13856431</v>
      </c>
      <c r="J72" s="38"/>
      <c r="K72" s="39">
        <v>210000</v>
      </c>
      <c r="L72" s="38"/>
      <c r="M72" s="39">
        <v>42409076</v>
      </c>
      <c r="N72" s="38"/>
      <c r="O72" s="39">
        <v>56699999</v>
      </c>
      <c r="P72" s="38"/>
      <c r="Q72" s="39">
        <v>14290923</v>
      </c>
      <c r="R72" s="31"/>
      <c r="S72" s="31"/>
    </row>
    <row r="73" spans="1:19" ht="21.75" customHeight="1">
      <c r="A73" s="41" t="s">
        <v>106</v>
      </c>
      <c r="B73" s="38"/>
      <c r="C73" s="39">
        <v>30257928</v>
      </c>
      <c r="D73" s="38"/>
      <c r="E73" s="39">
        <v>1240255599</v>
      </c>
      <c r="F73" s="38"/>
      <c r="G73" s="39">
        <v>10857244352</v>
      </c>
      <c r="H73" s="38"/>
      <c r="I73" s="39">
        <v>9616988753</v>
      </c>
      <c r="J73" s="38"/>
      <c r="K73" s="39">
        <v>30257928</v>
      </c>
      <c r="L73" s="38"/>
      <c r="M73" s="39">
        <v>1240255599</v>
      </c>
      <c r="N73" s="38"/>
      <c r="O73" s="39">
        <v>9168517164</v>
      </c>
      <c r="P73" s="38"/>
      <c r="Q73" s="39">
        <v>7928261565</v>
      </c>
      <c r="R73" s="31"/>
      <c r="S73" s="31"/>
    </row>
    <row r="74" spans="1:19" ht="21.75" customHeight="1">
      <c r="A74" s="41" t="s">
        <v>98</v>
      </c>
      <c r="B74" s="38"/>
      <c r="C74" s="39">
        <v>1050000</v>
      </c>
      <c r="D74" s="38"/>
      <c r="E74" s="39">
        <v>104972962</v>
      </c>
      <c r="F74" s="38"/>
      <c r="G74" s="39">
        <v>287625916</v>
      </c>
      <c r="H74" s="38"/>
      <c r="I74" s="39">
        <v>182652954</v>
      </c>
      <c r="J74" s="38"/>
      <c r="K74" s="39">
        <v>1050000</v>
      </c>
      <c r="L74" s="38"/>
      <c r="M74" s="39">
        <v>104972962</v>
      </c>
      <c r="N74" s="38"/>
      <c r="O74" s="39">
        <v>63499999</v>
      </c>
      <c r="P74" s="38"/>
      <c r="Q74" s="39">
        <v>-41472963</v>
      </c>
      <c r="R74" s="31"/>
      <c r="S74" s="31"/>
    </row>
    <row r="75" spans="1:19" ht="21.75" customHeight="1">
      <c r="A75" s="41" t="s">
        <v>145</v>
      </c>
      <c r="B75" s="38"/>
      <c r="C75" s="39">
        <v>1436331</v>
      </c>
      <c r="D75" s="38"/>
      <c r="E75" s="39">
        <v>231189744</v>
      </c>
      <c r="F75" s="38"/>
      <c r="G75" s="39">
        <v>473989229</v>
      </c>
      <c r="H75" s="38"/>
      <c r="I75" s="39">
        <v>242799485</v>
      </c>
      <c r="J75" s="38"/>
      <c r="K75" s="39">
        <v>1436331</v>
      </c>
      <c r="L75" s="38"/>
      <c r="M75" s="39">
        <v>231189744</v>
      </c>
      <c r="N75" s="38"/>
      <c r="O75" s="39">
        <v>473989229</v>
      </c>
      <c r="P75" s="38"/>
      <c r="Q75" s="39">
        <v>242799485</v>
      </c>
      <c r="R75" s="31"/>
      <c r="S75" s="31"/>
    </row>
    <row r="76" spans="1:19" ht="21.75" customHeight="1">
      <c r="A76" s="41" t="s">
        <v>146</v>
      </c>
      <c r="B76" s="38"/>
      <c r="C76" s="39">
        <v>8499000</v>
      </c>
      <c r="D76" s="38"/>
      <c r="E76" s="39">
        <v>696738543</v>
      </c>
      <c r="F76" s="38"/>
      <c r="G76" s="39">
        <v>1387079294</v>
      </c>
      <c r="H76" s="38"/>
      <c r="I76" s="39">
        <v>690340751</v>
      </c>
      <c r="J76" s="38"/>
      <c r="K76" s="39">
        <v>8499000</v>
      </c>
      <c r="L76" s="38"/>
      <c r="M76" s="39">
        <v>696738543</v>
      </c>
      <c r="N76" s="38"/>
      <c r="O76" s="39">
        <v>1387079294</v>
      </c>
      <c r="P76" s="38"/>
      <c r="Q76" s="39">
        <v>690340751</v>
      </c>
      <c r="R76" s="31"/>
      <c r="S76" s="31"/>
    </row>
    <row r="77" spans="1:19" ht="21.75" customHeight="1">
      <c r="A77" s="41" t="s">
        <v>102</v>
      </c>
      <c r="B77" s="38"/>
      <c r="C77" s="39">
        <v>33376248</v>
      </c>
      <c r="D77" s="38"/>
      <c r="E77" s="39">
        <v>4905045081</v>
      </c>
      <c r="F77" s="38"/>
      <c r="G77" s="39">
        <v>18218738873</v>
      </c>
      <c r="H77" s="38"/>
      <c r="I77" s="39">
        <v>13313693792</v>
      </c>
      <c r="J77" s="38"/>
      <c r="K77" s="39">
        <v>33376248</v>
      </c>
      <c r="L77" s="38"/>
      <c r="M77" s="39">
        <v>4905045081</v>
      </c>
      <c r="N77" s="38"/>
      <c r="O77" s="39">
        <v>11153787599</v>
      </c>
      <c r="P77" s="38"/>
      <c r="Q77" s="39">
        <v>6248742518</v>
      </c>
      <c r="R77" s="31"/>
      <c r="S77" s="31"/>
    </row>
    <row r="78" spans="1:19" ht="21.75" customHeight="1">
      <c r="A78" s="41" t="s">
        <v>103</v>
      </c>
      <c r="B78" s="38"/>
      <c r="C78" s="39">
        <v>33281805</v>
      </c>
      <c r="D78" s="38"/>
      <c r="E78" s="39">
        <v>4425340246</v>
      </c>
      <c r="F78" s="38"/>
      <c r="G78" s="39">
        <v>3707730558</v>
      </c>
      <c r="H78" s="38"/>
      <c r="I78" s="39">
        <v>-717609688</v>
      </c>
      <c r="J78" s="38"/>
      <c r="K78" s="39">
        <v>33281805</v>
      </c>
      <c r="L78" s="38"/>
      <c r="M78" s="39">
        <v>4425340246</v>
      </c>
      <c r="N78" s="38"/>
      <c r="O78" s="39">
        <v>3529460000</v>
      </c>
      <c r="P78" s="38"/>
      <c r="Q78" s="39">
        <v>-895880246</v>
      </c>
      <c r="R78" s="31"/>
      <c r="S78" s="31"/>
    </row>
    <row r="79" spans="1:19" ht="21.75" customHeight="1">
      <c r="A79" s="41" t="s">
        <v>143</v>
      </c>
      <c r="B79" s="38"/>
      <c r="C79" s="39">
        <v>4072560</v>
      </c>
      <c r="D79" s="38"/>
      <c r="E79" s="39">
        <v>1852537648</v>
      </c>
      <c r="F79" s="38"/>
      <c r="G79" s="39">
        <v>3995197715</v>
      </c>
      <c r="H79" s="38"/>
      <c r="I79" s="39">
        <v>2142660067</v>
      </c>
      <c r="J79" s="38"/>
      <c r="K79" s="39">
        <v>4072560</v>
      </c>
      <c r="L79" s="38"/>
      <c r="M79" s="39">
        <v>1852537648</v>
      </c>
      <c r="N79" s="38"/>
      <c r="O79" s="39">
        <v>3995197715</v>
      </c>
      <c r="P79" s="38"/>
      <c r="Q79" s="39">
        <v>2142660067</v>
      </c>
      <c r="R79" s="31"/>
      <c r="S79" s="31"/>
    </row>
    <row r="80" spans="1:19" ht="21.75" customHeight="1">
      <c r="A80" s="41" t="s">
        <v>142</v>
      </c>
      <c r="B80" s="38"/>
      <c r="C80" s="39">
        <v>4000000</v>
      </c>
      <c r="D80" s="38"/>
      <c r="E80" s="39">
        <v>1875516930</v>
      </c>
      <c r="F80" s="38"/>
      <c r="G80" s="39">
        <v>2120000000</v>
      </c>
      <c r="H80" s="38"/>
      <c r="I80" s="39">
        <v>244483070</v>
      </c>
      <c r="J80" s="38"/>
      <c r="K80" s="39">
        <v>4000000</v>
      </c>
      <c r="L80" s="38"/>
      <c r="M80" s="39">
        <v>1875516930</v>
      </c>
      <c r="N80" s="38"/>
      <c r="O80" s="39">
        <v>2120000000</v>
      </c>
      <c r="P80" s="38"/>
      <c r="Q80" s="39">
        <v>244483070</v>
      </c>
      <c r="R80" s="31"/>
      <c r="S80" s="31"/>
    </row>
    <row r="81" spans="1:19" ht="21.75" customHeight="1">
      <c r="A81" s="41" t="s">
        <v>108</v>
      </c>
      <c r="B81" s="38"/>
      <c r="C81" s="39">
        <v>13101000</v>
      </c>
      <c r="D81" s="38"/>
      <c r="E81" s="39">
        <v>6679789511</v>
      </c>
      <c r="F81" s="38"/>
      <c r="G81" s="39">
        <v>7282280329</v>
      </c>
      <c r="H81" s="38"/>
      <c r="I81" s="39">
        <v>602490818</v>
      </c>
      <c r="J81" s="38"/>
      <c r="K81" s="39">
        <v>13101000</v>
      </c>
      <c r="L81" s="38"/>
      <c r="M81" s="39">
        <v>6679789511</v>
      </c>
      <c r="N81" s="38"/>
      <c r="O81" s="39">
        <v>3543225422</v>
      </c>
      <c r="P81" s="38"/>
      <c r="Q81" s="39">
        <v>-3136564089</v>
      </c>
      <c r="R81" s="31"/>
      <c r="S81" s="31"/>
    </row>
    <row r="82" spans="1:19" ht="21.75" customHeight="1">
      <c r="A82" s="41" t="s">
        <v>21</v>
      </c>
      <c r="B82" s="38"/>
      <c r="C82" s="39">
        <v>0</v>
      </c>
      <c r="D82" s="38">
        <v>0</v>
      </c>
      <c r="E82" s="39">
        <v>0</v>
      </c>
      <c r="F82" s="38">
        <v>0</v>
      </c>
      <c r="G82" s="39">
        <v>0</v>
      </c>
      <c r="H82" s="38"/>
      <c r="I82" s="39">
        <v>-4656660601</v>
      </c>
      <c r="J82" s="38"/>
      <c r="K82" s="39">
        <v>3435000</v>
      </c>
      <c r="L82" s="38"/>
      <c r="M82" s="39">
        <v>13956245341</v>
      </c>
      <c r="N82" s="38"/>
      <c r="O82" s="39">
        <v>5501482265</v>
      </c>
      <c r="P82" s="38"/>
      <c r="Q82" s="39">
        <v>8454763076</v>
      </c>
      <c r="R82" s="31"/>
      <c r="S82" s="31"/>
    </row>
    <row r="83" spans="1:19" ht="21.75" customHeight="1">
      <c r="A83" s="41" t="s">
        <v>46</v>
      </c>
      <c r="B83" s="38"/>
      <c r="C83" s="39">
        <v>0</v>
      </c>
      <c r="D83" s="38">
        <v>0</v>
      </c>
      <c r="E83" s="39">
        <v>0</v>
      </c>
      <c r="F83" s="38">
        <v>0</v>
      </c>
      <c r="G83" s="39">
        <v>0</v>
      </c>
      <c r="H83" s="38"/>
      <c r="I83" s="39">
        <v>-18428867</v>
      </c>
      <c r="J83" s="38"/>
      <c r="K83" s="39">
        <v>8802000</v>
      </c>
      <c r="L83" s="38"/>
      <c r="M83" s="39">
        <v>35198934</v>
      </c>
      <c r="N83" s="38"/>
      <c r="O83" s="39">
        <v>53627801</v>
      </c>
      <c r="P83" s="38"/>
      <c r="Q83" s="39">
        <v>-18428867</v>
      </c>
      <c r="R83" s="31"/>
      <c r="S83" s="31"/>
    </row>
    <row r="84" spans="1:19" ht="21.75" customHeight="1">
      <c r="A84" s="41" t="s">
        <v>320</v>
      </c>
      <c r="B84" s="38"/>
      <c r="C84" s="39">
        <v>0</v>
      </c>
      <c r="D84" s="38">
        <v>0</v>
      </c>
      <c r="E84" s="39">
        <v>0</v>
      </c>
      <c r="F84" s="38">
        <v>0</v>
      </c>
      <c r="G84" s="39">
        <v>0</v>
      </c>
      <c r="H84" s="38"/>
      <c r="I84" s="39">
        <v>-20015208</v>
      </c>
      <c r="J84" s="38"/>
      <c r="K84" s="39">
        <v>0</v>
      </c>
      <c r="L84" s="38">
        <v>0</v>
      </c>
      <c r="M84" s="39">
        <v>0</v>
      </c>
      <c r="N84" s="38">
        <v>0</v>
      </c>
      <c r="O84" s="39"/>
      <c r="P84" s="38">
        <v>0</v>
      </c>
      <c r="Q84" s="39">
        <v>0</v>
      </c>
      <c r="R84" s="31"/>
    </row>
    <row r="85" spans="1:19" ht="21.75" customHeight="1">
      <c r="A85" s="41" t="s">
        <v>321</v>
      </c>
      <c r="B85" s="38"/>
      <c r="C85" s="39">
        <v>0</v>
      </c>
      <c r="D85" s="38">
        <v>0</v>
      </c>
      <c r="E85" s="39">
        <v>0</v>
      </c>
      <c r="F85" s="38">
        <v>0</v>
      </c>
      <c r="G85" s="39">
        <v>0</v>
      </c>
      <c r="H85" s="38"/>
      <c r="I85" s="39">
        <v>2150215</v>
      </c>
      <c r="J85" s="38"/>
      <c r="K85" s="39">
        <v>0</v>
      </c>
      <c r="L85" s="38">
        <v>0</v>
      </c>
      <c r="M85" s="39">
        <v>0</v>
      </c>
      <c r="N85" s="38">
        <v>0</v>
      </c>
      <c r="O85" s="39"/>
      <c r="P85" s="38">
        <v>0</v>
      </c>
      <c r="Q85" s="39">
        <v>0</v>
      </c>
      <c r="R85" s="31"/>
    </row>
    <row r="86" spans="1:19" ht="21.75" customHeight="1">
      <c r="A86" s="41" t="s">
        <v>322</v>
      </c>
      <c r="B86" s="38"/>
      <c r="C86" s="39">
        <v>0</v>
      </c>
      <c r="D86" s="38">
        <v>0</v>
      </c>
      <c r="E86" s="39">
        <v>0</v>
      </c>
      <c r="F86" s="38">
        <v>0</v>
      </c>
      <c r="G86" s="39">
        <v>0</v>
      </c>
      <c r="H86" s="38"/>
      <c r="I86" s="39">
        <v>942451</v>
      </c>
      <c r="J86" s="38"/>
      <c r="K86" s="39">
        <v>0</v>
      </c>
      <c r="L86" s="38">
        <v>0</v>
      </c>
      <c r="M86" s="39">
        <v>0</v>
      </c>
      <c r="N86" s="38">
        <v>0</v>
      </c>
      <c r="O86" s="39"/>
      <c r="P86" s="38">
        <v>0</v>
      </c>
      <c r="Q86" s="39">
        <v>0</v>
      </c>
      <c r="R86" s="31"/>
    </row>
    <row r="87" spans="1:19" ht="21.75" customHeight="1">
      <c r="A87" s="41" t="s">
        <v>323</v>
      </c>
      <c r="B87" s="38"/>
      <c r="C87" s="39">
        <v>0</v>
      </c>
      <c r="D87" s="38">
        <v>0</v>
      </c>
      <c r="E87" s="39">
        <v>0</v>
      </c>
      <c r="F87" s="38">
        <v>0</v>
      </c>
      <c r="G87" s="39">
        <v>0</v>
      </c>
      <c r="H87" s="38"/>
      <c r="I87" s="39">
        <v>203574366</v>
      </c>
      <c r="J87" s="38"/>
      <c r="K87" s="39">
        <v>0</v>
      </c>
      <c r="L87" s="38">
        <v>0</v>
      </c>
      <c r="M87" s="39">
        <v>0</v>
      </c>
      <c r="N87" s="38">
        <v>0</v>
      </c>
      <c r="O87" s="39"/>
      <c r="P87" s="38">
        <v>0</v>
      </c>
      <c r="Q87" s="39">
        <v>0</v>
      </c>
      <c r="R87" s="31"/>
    </row>
    <row r="88" spans="1:19" ht="21.75" customHeight="1">
      <c r="A88" s="41" t="s">
        <v>324</v>
      </c>
      <c r="B88" s="38"/>
      <c r="C88" s="39">
        <v>0</v>
      </c>
      <c r="D88" s="38">
        <v>0</v>
      </c>
      <c r="E88" s="39">
        <v>0</v>
      </c>
      <c r="F88" s="38">
        <v>0</v>
      </c>
      <c r="G88" s="39">
        <v>0</v>
      </c>
      <c r="H88" s="38"/>
      <c r="I88" s="39">
        <v>3037387</v>
      </c>
      <c r="J88" s="38"/>
      <c r="K88" s="39">
        <v>0</v>
      </c>
      <c r="L88" s="38">
        <v>0</v>
      </c>
      <c r="M88" s="39">
        <v>0</v>
      </c>
      <c r="N88" s="38">
        <v>0</v>
      </c>
      <c r="O88" s="39"/>
      <c r="P88" s="38">
        <v>0</v>
      </c>
      <c r="Q88" s="39">
        <v>0</v>
      </c>
      <c r="R88" s="31"/>
    </row>
    <row r="89" spans="1:19" ht="21.75" customHeight="1">
      <c r="A89" s="41" t="s">
        <v>325</v>
      </c>
      <c r="B89" s="38"/>
      <c r="C89" s="39">
        <v>0</v>
      </c>
      <c r="D89" s="38">
        <v>0</v>
      </c>
      <c r="E89" s="39">
        <v>0</v>
      </c>
      <c r="F89" s="38">
        <v>0</v>
      </c>
      <c r="G89" s="39">
        <v>0</v>
      </c>
      <c r="H89" s="38"/>
      <c r="I89" s="39">
        <v>22056633760</v>
      </c>
      <c r="J89" s="38"/>
      <c r="K89" s="39">
        <v>0</v>
      </c>
      <c r="L89" s="38">
        <v>0</v>
      </c>
      <c r="M89" s="39">
        <v>0</v>
      </c>
      <c r="N89" s="38">
        <v>0</v>
      </c>
      <c r="O89" s="39"/>
      <c r="P89" s="38">
        <v>0</v>
      </c>
      <c r="Q89" s="39">
        <v>0</v>
      </c>
      <c r="R89" s="31"/>
    </row>
    <row r="90" spans="1:19" ht="21.75" customHeight="1">
      <c r="A90" s="41" t="s">
        <v>326</v>
      </c>
      <c r="B90" s="38"/>
      <c r="C90" s="39">
        <v>0</v>
      </c>
      <c r="D90" s="38">
        <v>0</v>
      </c>
      <c r="E90" s="39">
        <v>0</v>
      </c>
      <c r="F90" s="38">
        <v>0</v>
      </c>
      <c r="G90" s="39">
        <v>0</v>
      </c>
      <c r="H90" s="38"/>
      <c r="I90" s="39">
        <v>5858292014</v>
      </c>
      <c r="J90" s="38"/>
      <c r="K90" s="39">
        <v>0</v>
      </c>
      <c r="L90" s="38">
        <v>0</v>
      </c>
      <c r="M90" s="39">
        <v>0</v>
      </c>
      <c r="N90" s="38">
        <v>0</v>
      </c>
      <c r="O90" s="39"/>
      <c r="P90" s="38">
        <v>0</v>
      </c>
      <c r="Q90" s="39">
        <v>0</v>
      </c>
      <c r="R90" s="31"/>
    </row>
    <row r="91" spans="1:19" ht="21.75" customHeight="1">
      <c r="A91" s="41" t="s">
        <v>327</v>
      </c>
      <c r="B91" s="38"/>
      <c r="C91" s="39">
        <v>0</v>
      </c>
      <c r="D91" s="38">
        <v>0</v>
      </c>
      <c r="E91" s="39">
        <v>0</v>
      </c>
      <c r="F91" s="38">
        <v>0</v>
      </c>
      <c r="G91" s="39">
        <v>0</v>
      </c>
      <c r="H91" s="38"/>
      <c r="I91" s="39">
        <v>1489376650</v>
      </c>
      <c r="J91" s="38"/>
      <c r="K91" s="39">
        <v>0</v>
      </c>
      <c r="L91" s="38">
        <v>0</v>
      </c>
      <c r="M91" s="39">
        <v>0</v>
      </c>
      <c r="N91" s="38">
        <v>0</v>
      </c>
      <c r="O91" s="39"/>
      <c r="P91" s="38">
        <v>0</v>
      </c>
      <c r="Q91" s="39">
        <v>0</v>
      </c>
      <c r="R91" s="31"/>
    </row>
    <row r="92" spans="1:19" ht="21.75" customHeight="1">
      <c r="A92" s="41" t="s">
        <v>328</v>
      </c>
      <c r="B92" s="38"/>
      <c r="C92" s="39">
        <v>0</v>
      </c>
      <c r="D92" s="38">
        <v>0</v>
      </c>
      <c r="E92" s="39">
        <v>0</v>
      </c>
      <c r="F92" s="38">
        <v>0</v>
      </c>
      <c r="G92" s="39">
        <v>0</v>
      </c>
      <c r="H92" s="38"/>
      <c r="I92" s="39">
        <v>-631147380</v>
      </c>
      <c r="J92" s="38"/>
      <c r="K92" s="39">
        <v>0</v>
      </c>
      <c r="L92" s="38">
        <v>0</v>
      </c>
      <c r="M92" s="39">
        <v>0</v>
      </c>
      <c r="N92" s="38">
        <v>0</v>
      </c>
      <c r="O92" s="39"/>
      <c r="P92" s="38">
        <v>0</v>
      </c>
      <c r="Q92" s="39">
        <v>0</v>
      </c>
      <c r="R92" s="31"/>
    </row>
    <row r="93" spans="1:19" ht="21.75" customHeight="1">
      <c r="A93" s="41" t="s">
        <v>114</v>
      </c>
      <c r="B93" s="38"/>
      <c r="C93" s="39">
        <v>0</v>
      </c>
      <c r="D93" s="38">
        <v>0</v>
      </c>
      <c r="E93" s="39">
        <v>0</v>
      </c>
      <c r="F93" s="38">
        <v>0</v>
      </c>
      <c r="G93" s="39">
        <v>0</v>
      </c>
      <c r="H93" s="38"/>
      <c r="I93" s="39">
        <v>21495300</v>
      </c>
      <c r="J93" s="38"/>
      <c r="K93" s="39">
        <v>0</v>
      </c>
      <c r="L93" s="38">
        <v>0</v>
      </c>
      <c r="M93" s="39">
        <v>0</v>
      </c>
      <c r="N93" s="38">
        <v>0</v>
      </c>
      <c r="O93" s="39"/>
      <c r="P93" s="38">
        <v>0</v>
      </c>
      <c r="Q93" s="39">
        <v>0</v>
      </c>
      <c r="R93" s="31"/>
    </row>
    <row r="94" spans="1:19" ht="21.75" customHeight="1">
      <c r="A94" s="41" t="s">
        <v>121</v>
      </c>
      <c r="B94" s="38"/>
      <c r="C94" s="39">
        <v>0</v>
      </c>
      <c r="D94" s="38">
        <v>0</v>
      </c>
      <c r="E94" s="39">
        <v>0</v>
      </c>
      <c r="F94" s="38">
        <v>0</v>
      </c>
      <c r="G94" s="39">
        <v>0</v>
      </c>
      <c r="H94" s="38"/>
      <c r="I94" s="39">
        <v>22430849614</v>
      </c>
      <c r="J94" s="38"/>
      <c r="K94" s="39">
        <v>0</v>
      </c>
      <c r="L94" s="38">
        <v>0</v>
      </c>
      <c r="M94" s="39">
        <v>0</v>
      </c>
      <c r="N94" s="38">
        <v>0</v>
      </c>
      <c r="O94" s="39"/>
      <c r="P94" s="38">
        <v>0</v>
      </c>
      <c r="Q94" s="39">
        <v>0</v>
      </c>
      <c r="R94" s="31"/>
    </row>
    <row r="95" spans="1:19" ht="21.75" customHeight="1">
      <c r="A95" s="41" t="s">
        <v>95</v>
      </c>
      <c r="B95" s="38"/>
      <c r="C95" s="39">
        <v>0</v>
      </c>
      <c r="D95" s="38">
        <v>0</v>
      </c>
      <c r="E95" s="39">
        <v>0</v>
      </c>
      <c r="F95" s="38">
        <v>0</v>
      </c>
      <c r="G95" s="39">
        <v>0</v>
      </c>
      <c r="H95" s="38"/>
      <c r="I95" s="39">
        <v>10419268940</v>
      </c>
      <c r="J95" s="38"/>
      <c r="K95" s="39">
        <v>0</v>
      </c>
      <c r="L95" s="38">
        <v>0</v>
      </c>
      <c r="M95" s="39">
        <v>0</v>
      </c>
      <c r="N95" s="38">
        <v>0</v>
      </c>
      <c r="O95" s="39"/>
      <c r="P95" s="38">
        <v>0</v>
      </c>
      <c r="Q95" s="39">
        <v>0</v>
      </c>
      <c r="R95" s="31"/>
    </row>
    <row r="96" spans="1:19" ht="21.75" customHeight="1">
      <c r="A96" s="41" t="s">
        <v>101</v>
      </c>
      <c r="B96" s="38"/>
      <c r="C96" s="39">
        <v>0</v>
      </c>
      <c r="D96" s="38">
        <v>0</v>
      </c>
      <c r="E96" s="39">
        <v>0</v>
      </c>
      <c r="F96" s="38">
        <v>0</v>
      </c>
      <c r="G96" s="39">
        <v>0</v>
      </c>
      <c r="H96" s="38"/>
      <c r="I96" s="39">
        <v>-150456983</v>
      </c>
      <c r="J96" s="38"/>
      <c r="K96" s="39">
        <v>0</v>
      </c>
      <c r="L96" s="38">
        <v>0</v>
      </c>
      <c r="M96" s="39">
        <v>0</v>
      </c>
      <c r="N96" s="38">
        <v>0</v>
      </c>
      <c r="O96" s="39"/>
      <c r="P96" s="38">
        <v>0</v>
      </c>
      <c r="Q96" s="39">
        <v>0</v>
      </c>
      <c r="R96" s="31"/>
    </row>
    <row r="97" spans="1:18" ht="21.75" customHeight="1">
      <c r="A97" s="41" t="s">
        <v>82</v>
      </c>
      <c r="B97" s="38"/>
      <c r="C97" s="39">
        <v>0</v>
      </c>
      <c r="D97" s="38">
        <v>0</v>
      </c>
      <c r="E97" s="39">
        <v>0</v>
      </c>
      <c r="F97" s="38">
        <v>0</v>
      </c>
      <c r="G97" s="39">
        <v>0</v>
      </c>
      <c r="H97" s="38"/>
      <c r="I97" s="39">
        <v>56407380</v>
      </c>
      <c r="J97" s="38"/>
      <c r="K97" s="39">
        <v>0</v>
      </c>
      <c r="L97" s="38">
        <v>0</v>
      </c>
      <c r="M97" s="39">
        <v>0</v>
      </c>
      <c r="N97" s="38">
        <v>0</v>
      </c>
      <c r="O97" s="39"/>
      <c r="P97" s="38">
        <v>0</v>
      </c>
      <c r="Q97" s="39">
        <v>0</v>
      </c>
      <c r="R97" s="31"/>
    </row>
    <row r="98" spans="1:18" ht="21.75" customHeight="1">
      <c r="A98" s="41" t="s">
        <v>118</v>
      </c>
      <c r="B98" s="38"/>
      <c r="C98" s="39">
        <v>0</v>
      </c>
      <c r="D98" s="38">
        <v>0</v>
      </c>
      <c r="E98" s="39">
        <v>0</v>
      </c>
      <c r="F98" s="38">
        <v>0</v>
      </c>
      <c r="G98" s="39">
        <v>0</v>
      </c>
      <c r="H98" s="38"/>
      <c r="I98" s="39">
        <v>2165847</v>
      </c>
      <c r="J98" s="38"/>
      <c r="K98" s="39">
        <v>0</v>
      </c>
      <c r="L98" s="38">
        <v>0</v>
      </c>
      <c r="M98" s="39">
        <v>0</v>
      </c>
      <c r="N98" s="38">
        <v>0</v>
      </c>
      <c r="O98" s="39"/>
      <c r="P98" s="38">
        <v>0</v>
      </c>
      <c r="Q98" s="39">
        <v>0</v>
      </c>
      <c r="R98" s="31"/>
    </row>
    <row r="99" spans="1:18" ht="21.75" customHeight="1">
      <c r="A99" s="41" t="s">
        <v>22</v>
      </c>
      <c r="B99" s="38"/>
      <c r="C99" s="39">
        <v>0</v>
      </c>
      <c r="D99" s="38">
        <v>0</v>
      </c>
      <c r="E99" s="39">
        <v>0</v>
      </c>
      <c r="F99" s="38">
        <v>0</v>
      </c>
      <c r="G99" s="39">
        <v>0</v>
      </c>
      <c r="H99" s="38"/>
      <c r="I99" s="39">
        <v>-2198542062</v>
      </c>
      <c r="J99" s="38"/>
      <c r="K99" s="39">
        <v>0</v>
      </c>
      <c r="L99" s="38">
        <v>0</v>
      </c>
      <c r="M99" s="39">
        <v>0</v>
      </c>
      <c r="N99" s="38">
        <v>0</v>
      </c>
      <c r="O99" s="39"/>
      <c r="P99" s="38">
        <v>0</v>
      </c>
      <c r="Q99" s="39">
        <v>0</v>
      </c>
      <c r="R99" s="31"/>
    </row>
    <row r="100" spans="1:18" ht="21.75" customHeight="1">
      <c r="A100" s="41" t="s">
        <v>107</v>
      </c>
      <c r="B100" s="38"/>
      <c r="C100" s="39">
        <v>0</v>
      </c>
      <c r="D100" s="38">
        <v>0</v>
      </c>
      <c r="E100" s="39">
        <v>0</v>
      </c>
      <c r="F100" s="38">
        <v>0</v>
      </c>
      <c r="G100" s="39">
        <v>0</v>
      </c>
      <c r="H100" s="38"/>
      <c r="I100" s="39">
        <v>21577648652</v>
      </c>
      <c r="J100" s="38"/>
      <c r="K100" s="39">
        <v>0</v>
      </c>
      <c r="L100" s="38">
        <v>0</v>
      </c>
      <c r="M100" s="39">
        <v>0</v>
      </c>
      <c r="N100" s="38">
        <v>0</v>
      </c>
      <c r="O100" s="39"/>
      <c r="P100" s="38">
        <v>0</v>
      </c>
      <c r="Q100" s="39">
        <v>0</v>
      </c>
      <c r="R100" s="31"/>
    </row>
    <row r="101" spans="1:18" ht="21.75" customHeight="1">
      <c r="A101" s="41" t="s">
        <v>122</v>
      </c>
      <c r="B101" s="38"/>
      <c r="C101" s="39">
        <v>0</v>
      </c>
      <c r="D101" s="38">
        <v>0</v>
      </c>
      <c r="E101" s="39">
        <v>0</v>
      </c>
      <c r="F101" s="38">
        <v>0</v>
      </c>
      <c r="G101" s="39">
        <v>0</v>
      </c>
      <c r="H101" s="38"/>
      <c r="I101" s="39">
        <v>8079291687</v>
      </c>
      <c r="J101" s="38"/>
      <c r="K101" s="39">
        <v>0</v>
      </c>
      <c r="L101" s="38">
        <v>0</v>
      </c>
      <c r="M101" s="39">
        <v>0</v>
      </c>
      <c r="N101" s="38">
        <v>0</v>
      </c>
      <c r="O101" s="39"/>
      <c r="P101" s="38">
        <v>0</v>
      </c>
      <c r="Q101" s="39">
        <v>0</v>
      </c>
      <c r="R101" s="31"/>
    </row>
    <row r="102" spans="1:18" ht="21.75" customHeight="1">
      <c r="A102" s="41" t="s">
        <v>99</v>
      </c>
      <c r="B102" s="38"/>
      <c r="C102" s="39">
        <v>0</v>
      </c>
      <c r="D102" s="38">
        <v>0</v>
      </c>
      <c r="E102" s="39">
        <v>0</v>
      </c>
      <c r="F102" s="38">
        <v>0</v>
      </c>
      <c r="G102" s="39">
        <v>0</v>
      </c>
      <c r="H102" s="38"/>
      <c r="I102" s="39">
        <v>3561594717</v>
      </c>
      <c r="J102" s="38"/>
      <c r="K102" s="39">
        <v>0</v>
      </c>
      <c r="L102" s="38">
        <v>0</v>
      </c>
      <c r="M102" s="39">
        <v>0</v>
      </c>
      <c r="N102" s="38">
        <v>0</v>
      </c>
      <c r="O102" s="39"/>
      <c r="P102" s="38">
        <v>0</v>
      </c>
      <c r="Q102" s="39">
        <v>0</v>
      </c>
      <c r="R102" s="31"/>
    </row>
    <row r="103" spans="1:18" ht="21.75" customHeight="1">
      <c r="A103" s="41" t="s">
        <v>329</v>
      </c>
      <c r="B103" s="38"/>
      <c r="C103" s="39">
        <v>0</v>
      </c>
      <c r="D103" s="38">
        <v>0</v>
      </c>
      <c r="E103" s="39">
        <v>0</v>
      </c>
      <c r="F103" s="38">
        <v>0</v>
      </c>
      <c r="G103" s="39">
        <v>0</v>
      </c>
      <c r="H103" s="38"/>
      <c r="I103" s="39">
        <v>10385004871</v>
      </c>
      <c r="J103" s="38"/>
      <c r="K103" s="39">
        <v>0</v>
      </c>
      <c r="L103" s="38">
        <v>0</v>
      </c>
      <c r="M103" s="39">
        <v>0</v>
      </c>
      <c r="N103" s="38">
        <v>0</v>
      </c>
      <c r="O103" s="39"/>
      <c r="P103" s="38">
        <v>0</v>
      </c>
      <c r="Q103" s="39">
        <v>0</v>
      </c>
      <c r="R103" s="31"/>
    </row>
    <row r="104" spans="1:18" ht="21.75" customHeight="1">
      <c r="A104" s="41" t="s">
        <v>330</v>
      </c>
      <c r="B104" s="38"/>
      <c r="C104" s="39">
        <v>0</v>
      </c>
      <c r="D104" s="38">
        <v>0</v>
      </c>
      <c r="E104" s="39">
        <v>0</v>
      </c>
      <c r="F104" s="38">
        <v>0</v>
      </c>
      <c r="G104" s="39">
        <v>0</v>
      </c>
      <c r="H104" s="38"/>
      <c r="I104" s="39">
        <v>56981359079</v>
      </c>
      <c r="J104" s="38"/>
      <c r="K104" s="39">
        <v>0</v>
      </c>
      <c r="L104" s="38">
        <v>0</v>
      </c>
      <c r="M104" s="39">
        <v>0</v>
      </c>
      <c r="N104" s="38">
        <v>0</v>
      </c>
      <c r="O104" s="39"/>
      <c r="P104" s="38">
        <v>0</v>
      </c>
      <c r="Q104" s="39">
        <v>0</v>
      </c>
      <c r="R104" s="31"/>
    </row>
    <row r="105" spans="1:18" ht="21.75" customHeight="1">
      <c r="A105" s="41" t="s">
        <v>331</v>
      </c>
      <c r="B105" s="38"/>
      <c r="C105" s="39">
        <v>0</v>
      </c>
      <c r="D105" s="38">
        <v>0</v>
      </c>
      <c r="E105" s="39">
        <v>0</v>
      </c>
      <c r="F105" s="38">
        <v>0</v>
      </c>
      <c r="G105" s="39">
        <v>0</v>
      </c>
      <c r="H105" s="38"/>
      <c r="I105" s="39">
        <v>20686260438</v>
      </c>
      <c r="J105" s="38"/>
      <c r="K105" s="39">
        <v>0</v>
      </c>
      <c r="L105" s="38">
        <v>0</v>
      </c>
      <c r="M105" s="39">
        <v>0</v>
      </c>
      <c r="N105" s="38">
        <v>0</v>
      </c>
      <c r="O105" s="39"/>
      <c r="P105" s="38">
        <v>0</v>
      </c>
      <c r="Q105" s="39">
        <v>0</v>
      </c>
      <c r="R105" s="31"/>
    </row>
    <row r="106" spans="1:18" ht="21.75" customHeight="1">
      <c r="A106" s="41" t="s">
        <v>332</v>
      </c>
      <c r="B106" s="38"/>
      <c r="C106" s="39">
        <v>0</v>
      </c>
      <c r="D106" s="38">
        <v>0</v>
      </c>
      <c r="E106" s="39">
        <v>0</v>
      </c>
      <c r="F106" s="38">
        <v>0</v>
      </c>
      <c r="G106" s="39">
        <v>0</v>
      </c>
      <c r="H106" s="38"/>
      <c r="I106" s="39">
        <v>2885165946</v>
      </c>
      <c r="J106" s="38"/>
      <c r="K106" s="39">
        <v>0</v>
      </c>
      <c r="L106" s="38">
        <v>0</v>
      </c>
      <c r="M106" s="39">
        <v>0</v>
      </c>
      <c r="N106" s="38">
        <v>0</v>
      </c>
      <c r="O106" s="39"/>
      <c r="P106" s="38">
        <v>0</v>
      </c>
      <c r="Q106" s="39">
        <v>0</v>
      </c>
      <c r="R106" s="31"/>
    </row>
    <row r="107" spans="1:18" ht="21.75" customHeight="1" thickBot="1">
      <c r="A107" s="21"/>
      <c r="C107" s="46">
        <f>SUM(C8:C106)</f>
        <v>6894549018</v>
      </c>
      <c r="E107" s="46">
        <f>SUM(E8:E106)</f>
        <v>4169947813417</v>
      </c>
      <c r="G107" s="46">
        <f>SUM(G8:G106)</f>
        <v>3704343129000</v>
      </c>
      <c r="I107" s="46">
        <f>SUM(I8:I106)</f>
        <v>132858149418</v>
      </c>
      <c r="K107" s="46">
        <f>SUM(K8:K106)</f>
        <v>6887149093</v>
      </c>
      <c r="M107" s="46">
        <f>SUM(M8:M106)</f>
        <v>4090968421300</v>
      </c>
      <c r="O107" s="46">
        <f>SUM(O8:O106)</f>
        <v>3935655068664</v>
      </c>
      <c r="Q107" s="46">
        <f>SUM(Q8:Q106)</f>
        <v>269556075686</v>
      </c>
      <c r="R107" s="31"/>
    </row>
    <row r="108" spans="1:18" ht="13.5" thickTop="1">
      <c r="I108" s="31"/>
    </row>
    <row r="109" spans="1:18">
      <c r="M109" s="31"/>
      <c r="Q109" s="31"/>
    </row>
    <row r="110" spans="1:18">
      <c r="Q110" s="3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F6C2-01A1-4C98-B3FF-FEBBFBBAEB55}">
  <dimension ref="A1:Q16"/>
  <sheetViews>
    <sheetView rightToLeft="1" tabSelected="1" view="pageBreakPreview" zoomScaleNormal="100" zoomScaleSheetLayoutView="100" workbookViewId="0">
      <selection activeCell="N29" sqref="N29"/>
    </sheetView>
  </sheetViews>
  <sheetFormatPr defaultRowHeight="15"/>
  <cols>
    <col min="1" max="2" width="9.140625" style="47"/>
    <col min="3" max="3" width="39.28515625" style="47" bestFit="1" customWidth="1"/>
    <col min="4" max="4" width="12.42578125" style="47" bestFit="1" customWidth="1"/>
    <col min="5" max="5" width="17.42578125" style="47" bestFit="1" customWidth="1"/>
    <col min="6" max="6" width="16.5703125" style="47" bestFit="1" customWidth="1"/>
    <col min="7" max="7" width="9.42578125" style="47" bestFit="1" customWidth="1"/>
    <col min="8" max="8" width="15" style="47" customWidth="1"/>
    <col min="9" max="11" width="9.140625" style="47"/>
    <col min="12" max="12" width="15.28515625" style="47" bestFit="1" customWidth="1"/>
    <col min="13" max="13" width="9.140625" style="47"/>
    <col min="14" max="14" width="15.28515625" style="47" bestFit="1" customWidth="1"/>
    <col min="15" max="16384" width="9.140625" style="47"/>
  </cols>
  <sheetData>
    <row r="1" spans="1:17" ht="26.25" customHeight="1">
      <c r="A1" s="90" t="s">
        <v>0</v>
      </c>
      <c r="B1" s="90"/>
      <c r="C1" s="90"/>
      <c r="D1" s="90"/>
      <c r="E1" s="90"/>
      <c r="F1" s="90"/>
      <c r="G1" s="90"/>
      <c r="H1" s="90"/>
      <c r="I1" s="62"/>
      <c r="J1" s="62"/>
      <c r="K1" s="62"/>
      <c r="L1" s="62"/>
      <c r="M1" s="62"/>
      <c r="N1" s="62"/>
      <c r="O1" s="62"/>
      <c r="P1" s="62"/>
      <c r="Q1" s="62"/>
    </row>
    <row r="2" spans="1:17" ht="26.25" customHeight="1">
      <c r="A2" s="90" t="s">
        <v>195</v>
      </c>
      <c r="B2" s="90"/>
      <c r="C2" s="90"/>
      <c r="D2" s="90"/>
      <c r="E2" s="90"/>
      <c r="F2" s="90"/>
      <c r="G2" s="90"/>
      <c r="H2" s="90"/>
      <c r="I2" s="62"/>
      <c r="J2" s="62"/>
      <c r="K2" s="62"/>
      <c r="L2" s="62"/>
      <c r="M2" s="62"/>
      <c r="N2" s="62"/>
      <c r="O2" s="62"/>
      <c r="P2" s="62"/>
      <c r="Q2" s="62"/>
    </row>
    <row r="3" spans="1:17" ht="25.5">
      <c r="A3" s="90" t="s">
        <v>2</v>
      </c>
      <c r="B3" s="90"/>
      <c r="C3" s="90"/>
      <c r="D3" s="90"/>
      <c r="E3" s="90"/>
      <c r="F3" s="90"/>
      <c r="G3" s="90"/>
      <c r="H3" s="90"/>
      <c r="I3" s="62"/>
      <c r="J3" s="62"/>
      <c r="K3" s="62"/>
      <c r="L3" s="62"/>
      <c r="M3" s="62"/>
      <c r="N3" s="62"/>
      <c r="O3" s="62"/>
      <c r="P3" s="62"/>
      <c r="Q3" s="62"/>
    </row>
    <row r="6" spans="1:17" ht="21">
      <c r="A6" s="120" t="s">
        <v>890</v>
      </c>
      <c r="B6" s="121"/>
      <c r="C6" s="121"/>
      <c r="D6" s="121"/>
      <c r="E6" s="121"/>
      <c r="F6" s="121"/>
      <c r="G6" s="121"/>
      <c r="H6" s="53"/>
    </row>
    <row r="7" spans="1:17" ht="15.75" thickBot="1">
      <c r="A7" s="53"/>
      <c r="B7" s="53"/>
      <c r="C7" s="53"/>
      <c r="D7" s="53"/>
      <c r="E7" s="53"/>
      <c r="F7" s="53"/>
      <c r="G7" s="53"/>
      <c r="H7" s="53"/>
    </row>
    <row r="8" spans="1:17" ht="51.75">
      <c r="A8" s="61" t="s">
        <v>889</v>
      </c>
      <c r="B8" s="60" t="s">
        <v>888</v>
      </c>
      <c r="C8" s="60" t="s">
        <v>887</v>
      </c>
      <c r="D8" s="60" t="s">
        <v>70</v>
      </c>
      <c r="E8" s="60" t="s">
        <v>886</v>
      </c>
      <c r="F8" s="59" t="s">
        <v>885</v>
      </c>
      <c r="G8" s="59" t="s">
        <v>884</v>
      </c>
      <c r="H8" s="59" t="s">
        <v>883</v>
      </c>
    </row>
    <row r="9" spans="1:17" ht="18" customHeight="1">
      <c r="A9" s="122" t="s">
        <v>882</v>
      </c>
      <c r="B9" s="122" t="s">
        <v>881</v>
      </c>
      <c r="C9" s="56" t="s">
        <v>880</v>
      </c>
      <c r="D9" s="54">
        <v>21000</v>
      </c>
      <c r="E9" s="54">
        <f>D9*G9</f>
        <v>21000000000</v>
      </c>
      <c r="F9" s="54">
        <v>111549124</v>
      </c>
      <c r="G9" s="54">
        <v>1000000</v>
      </c>
      <c r="H9" s="63" t="s">
        <v>879</v>
      </c>
      <c r="L9" s="58"/>
    </row>
    <row r="10" spans="1:17" ht="18" customHeight="1">
      <c r="A10" s="123"/>
      <c r="B10" s="123"/>
      <c r="C10" s="56" t="s">
        <v>878</v>
      </c>
      <c r="D10" s="54">
        <v>10000</v>
      </c>
      <c r="E10" s="54">
        <f>D10*G10</f>
        <v>10000000000</v>
      </c>
      <c r="F10" s="54">
        <v>68949222</v>
      </c>
      <c r="G10" s="54">
        <v>1000000</v>
      </c>
      <c r="H10" s="63" t="s">
        <v>877</v>
      </c>
    </row>
    <row r="11" spans="1:17" ht="36">
      <c r="A11" s="124"/>
      <c r="B11" s="124"/>
      <c r="C11" s="56" t="s">
        <v>876</v>
      </c>
      <c r="D11" s="54">
        <v>200000</v>
      </c>
      <c r="E11" s="54">
        <f>D11*G11</f>
        <v>200000000000</v>
      </c>
      <c r="F11" s="54">
        <v>1182495784</v>
      </c>
      <c r="G11" s="54">
        <v>1000000</v>
      </c>
      <c r="H11" s="63" t="s">
        <v>875</v>
      </c>
    </row>
    <row r="12" spans="1:17" ht="18.75">
      <c r="A12" s="57"/>
      <c r="B12" s="57"/>
      <c r="C12" s="56" t="s">
        <v>874</v>
      </c>
      <c r="D12" s="55">
        <v>250000</v>
      </c>
      <c r="E12" s="54">
        <f>D12*G12</f>
        <v>250000000000</v>
      </c>
      <c r="F12" s="54">
        <v>855445968</v>
      </c>
      <c r="G12" s="54">
        <v>1000000</v>
      </c>
      <c r="H12" s="63" t="s">
        <v>873</v>
      </c>
    </row>
    <row r="13" spans="1:17" ht="18.75" thickBot="1">
      <c r="A13" s="53"/>
      <c r="B13" s="53"/>
      <c r="C13" s="53"/>
      <c r="D13" s="52">
        <f>SUM(D9:D12)</f>
        <v>481000</v>
      </c>
      <c r="E13" s="51">
        <f>SUM(E9:E12)</f>
        <v>481000000000</v>
      </c>
      <c r="F13" s="51">
        <f>SUM(F9:F12)</f>
        <v>2218440098</v>
      </c>
      <c r="G13" s="50"/>
      <c r="H13" s="49"/>
    </row>
    <row r="14" spans="1:17" ht="15.75" thickTop="1"/>
    <row r="16" spans="1:17">
      <c r="G16" s="48"/>
    </row>
  </sheetData>
  <mergeCells count="6">
    <mergeCell ref="A1:H1"/>
    <mergeCell ref="A2:H2"/>
    <mergeCell ref="A3:H3"/>
    <mergeCell ref="A6:G6"/>
    <mergeCell ref="A9:A11"/>
    <mergeCell ref="B9:B11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14"/>
  <sheetViews>
    <sheetView rightToLeft="1" view="pageBreakPreview" topLeftCell="A70" zoomScale="60" zoomScaleNormal="100" workbookViewId="0">
      <selection activeCell="O22" sqref="O22:Q81"/>
    </sheetView>
  </sheetViews>
  <sheetFormatPr defaultRowHeight="12.75"/>
  <cols>
    <col min="1" max="1" width="28.85546875" style="7" bestFit="1" customWidth="1"/>
    <col min="2" max="2" width="1.28515625" style="7" customWidth="1"/>
    <col min="3" max="3" width="9.42578125" style="7" bestFit="1" customWidth="1"/>
    <col min="4" max="4" width="1.28515625" style="7" customWidth="1"/>
    <col min="5" max="5" width="11.140625" style="7" bestFit="1" customWidth="1"/>
    <col min="6" max="6" width="1.28515625" style="7" customWidth="1"/>
    <col min="7" max="7" width="6.42578125" style="7" customWidth="1"/>
    <col min="8" max="8" width="1.28515625" style="7" customWidth="1"/>
    <col min="9" max="9" width="5.140625" style="7" customWidth="1"/>
    <col min="10" max="10" width="1.28515625" style="7" customWidth="1"/>
    <col min="11" max="11" width="9.140625" style="7" customWidth="1"/>
    <col min="12" max="12" width="1.28515625" style="7" customWidth="1"/>
    <col min="13" max="13" width="5.42578125" style="7" customWidth="1"/>
    <col min="14" max="14" width="1.28515625" style="7" customWidth="1"/>
    <col min="15" max="15" width="9.140625" style="7" customWidth="1"/>
    <col min="16" max="16" width="1.28515625" style="7" customWidth="1"/>
    <col min="17" max="17" width="2.5703125" style="7" customWidth="1"/>
    <col min="18" max="20" width="1.28515625" style="7" customWidth="1"/>
    <col min="21" max="21" width="6.42578125" style="7" customWidth="1"/>
    <col min="22" max="22" width="1.28515625" style="7" customWidth="1"/>
    <col min="23" max="23" width="2.5703125" style="7" customWidth="1"/>
    <col min="24" max="26" width="1.28515625" style="7" customWidth="1"/>
    <col min="27" max="27" width="6.42578125" style="7" customWidth="1"/>
    <col min="28" max="28" width="1.28515625" style="7" customWidth="1"/>
    <col min="29" max="29" width="2.5703125" style="7" customWidth="1"/>
    <col min="30" max="32" width="1.28515625" style="7" customWidth="1"/>
    <col min="33" max="33" width="9.140625" style="7" customWidth="1"/>
    <col min="34" max="34" width="1.28515625" style="7" customWidth="1"/>
    <col min="35" max="35" width="2.5703125" style="7" customWidth="1"/>
    <col min="36" max="36" width="1.28515625" style="7" customWidth="1"/>
    <col min="37" max="37" width="9.140625" style="7" customWidth="1"/>
    <col min="38" max="38" width="1.28515625" style="7" customWidth="1"/>
    <col min="39" max="39" width="4.5703125" style="7" customWidth="1"/>
    <col min="40" max="40" width="1.28515625" style="7" customWidth="1"/>
    <col min="41" max="41" width="9.140625" style="7" customWidth="1"/>
    <col min="42" max="42" width="1.28515625" style="7" customWidth="1"/>
    <col min="43" max="43" width="4.42578125" style="7" customWidth="1"/>
    <col min="44" max="44" width="1.28515625" style="7" customWidth="1"/>
    <col min="45" max="45" width="11.7109375" style="7" customWidth="1"/>
    <col min="46" max="47" width="1.28515625" style="7" customWidth="1"/>
    <col min="48" max="48" width="11" style="7" bestFit="1" customWidth="1"/>
    <col min="49" max="49" width="7.7109375" style="7" customWidth="1"/>
    <col min="50" max="50" width="0.28515625" style="7" customWidth="1"/>
    <col min="51" max="16384" width="9.140625" style="7"/>
  </cols>
  <sheetData>
    <row r="1" spans="1:49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</row>
    <row r="2" spans="1:49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</row>
    <row r="3" spans="1:49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</row>
    <row r="4" spans="1:49" ht="14.45" customHeight="1"/>
    <row r="5" spans="1:49" ht="14.45" customHeight="1">
      <c r="A5" s="99" t="s">
        <v>56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</row>
    <row r="6" spans="1:49" ht="14.45" customHeight="1">
      <c r="I6" s="95" t="s">
        <v>7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C6" s="95" t="s">
        <v>9</v>
      </c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</row>
    <row r="7" spans="1:49" ht="14.45" customHeight="1"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9" ht="14.45" customHeight="1">
      <c r="A8" s="95" t="s">
        <v>57</v>
      </c>
      <c r="B8" s="95"/>
      <c r="C8" s="95"/>
      <c r="D8" s="95"/>
      <c r="E8" s="95"/>
      <c r="F8" s="95"/>
      <c r="G8" s="95"/>
      <c r="I8" s="95" t="s">
        <v>58</v>
      </c>
      <c r="J8" s="95"/>
      <c r="K8" s="95"/>
      <c r="M8" s="95" t="s">
        <v>59</v>
      </c>
      <c r="N8" s="95"/>
      <c r="O8" s="95"/>
      <c r="Q8" s="95" t="s">
        <v>60</v>
      </c>
      <c r="R8" s="95"/>
      <c r="S8" s="95"/>
      <c r="T8" s="95"/>
      <c r="U8" s="95"/>
      <c r="W8" s="95" t="s">
        <v>61</v>
      </c>
      <c r="X8" s="95"/>
      <c r="Y8" s="95"/>
      <c r="Z8" s="95"/>
      <c r="AA8" s="95"/>
      <c r="AC8" s="95" t="s">
        <v>58</v>
      </c>
      <c r="AD8" s="95"/>
      <c r="AE8" s="95"/>
      <c r="AF8" s="95"/>
      <c r="AG8" s="95"/>
      <c r="AI8" s="95" t="s">
        <v>59</v>
      </c>
      <c r="AJ8" s="95"/>
      <c r="AK8" s="95"/>
      <c r="AM8" s="95" t="s">
        <v>60</v>
      </c>
      <c r="AN8" s="95"/>
      <c r="AO8" s="95"/>
      <c r="AQ8" s="95" t="s">
        <v>61</v>
      </c>
      <c r="AR8" s="95"/>
      <c r="AS8" s="95"/>
    </row>
    <row r="9" spans="1:49" ht="21.75" customHeight="1">
      <c r="A9" s="96" t="s">
        <v>62</v>
      </c>
      <c r="B9" s="96"/>
      <c r="C9" s="96"/>
      <c r="D9" s="96"/>
      <c r="E9" s="96"/>
      <c r="F9" s="96"/>
      <c r="G9" s="96"/>
      <c r="I9" s="102">
        <v>123</v>
      </c>
      <c r="J9" s="102"/>
      <c r="K9" s="102"/>
      <c r="M9" s="102">
        <v>17750</v>
      </c>
      <c r="N9" s="102"/>
      <c r="O9" s="102"/>
      <c r="Q9" s="96" t="s">
        <v>63</v>
      </c>
      <c r="R9" s="96"/>
      <c r="S9" s="96"/>
      <c r="T9" s="96"/>
      <c r="U9" s="96"/>
      <c r="W9" s="103">
        <v>0.311502529302293</v>
      </c>
      <c r="X9" s="103"/>
      <c r="Y9" s="103"/>
      <c r="Z9" s="103"/>
      <c r="AA9" s="103"/>
      <c r="AC9" s="102">
        <v>0</v>
      </c>
      <c r="AD9" s="102"/>
      <c r="AE9" s="102"/>
      <c r="AF9" s="102"/>
      <c r="AG9" s="102"/>
      <c r="AI9" s="102">
        <v>17750</v>
      </c>
      <c r="AJ9" s="102"/>
      <c r="AK9" s="102"/>
      <c r="AM9" s="9"/>
      <c r="AN9" s="9"/>
      <c r="AO9" s="9"/>
      <c r="AQ9" s="103">
        <v>0</v>
      </c>
      <c r="AR9" s="103"/>
      <c r="AS9" s="103"/>
    </row>
    <row r="10" spans="1:49" ht="21.75" customHeight="1">
      <c r="A10" s="93" t="s">
        <v>64</v>
      </c>
      <c r="B10" s="93"/>
      <c r="C10" s="93"/>
      <c r="D10" s="93"/>
      <c r="E10" s="93"/>
      <c r="F10" s="93"/>
      <c r="G10" s="93"/>
      <c r="I10" s="101">
        <v>386</v>
      </c>
      <c r="J10" s="101"/>
      <c r="K10" s="101"/>
      <c r="M10" s="101">
        <v>3584</v>
      </c>
      <c r="N10" s="101"/>
      <c r="O10" s="101"/>
      <c r="Q10" s="93" t="s">
        <v>65</v>
      </c>
      <c r="R10" s="93"/>
      <c r="S10" s="93"/>
      <c r="T10" s="93"/>
      <c r="U10" s="93"/>
      <c r="W10" s="104">
        <v>0.29855072463764898</v>
      </c>
      <c r="X10" s="104"/>
      <c r="Y10" s="104"/>
      <c r="Z10" s="104"/>
      <c r="AA10" s="104"/>
      <c r="AC10" s="101">
        <v>0</v>
      </c>
      <c r="AD10" s="101"/>
      <c r="AE10" s="101"/>
      <c r="AF10" s="101"/>
      <c r="AG10" s="101"/>
      <c r="AI10" s="101">
        <v>3584</v>
      </c>
      <c r="AJ10" s="101"/>
      <c r="AK10" s="101"/>
      <c r="AQ10" s="104">
        <v>0</v>
      </c>
      <c r="AR10" s="104"/>
      <c r="AS10" s="104"/>
    </row>
    <row r="11" spans="1:49" ht="14.45" customHeight="1">
      <c r="A11" s="99" t="s">
        <v>66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</row>
    <row r="12" spans="1:49" ht="14.45" customHeight="1">
      <c r="C12" s="95" t="s">
        <v>7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Y12" s="95" t="s">
        <v>9</v>
      </c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</row>
    <row r="13" spans="1:49" ht="14.45" customHeight="1">
      <c r="A13" s="2" t="s">
        <v>57</v>
      </c>
      <c r="C13" s="4" t="s">
        <v>67</v>
      </c>
      <c r="D13" s="9"/>
      <c r="E13" s="4" t="s">
        <v>68</v>
      </c>
      <c r="F13" s="9"/>
      <c r="G13" s="98" t="s">
        <v>69</v>
      </c>
      <c r="H13" s="98"/>
      <c r="I13" s="98"/>
      <c r="J13" s="9"/>
      <c r="K13" s="98" t="s">
        <v>70</v>
      </c>
      <c r="L13" s="98"/>
      <c r="M13" s="98"/>
      <c r="N13" s="9"/>
      <c r="O13" s="98" t="s">
        <v>59</v>
      </c>
      <c r="P13" s="98"/>
      <c r="Q13" s="98"/>
      <c r="R13" s="9"/>
      <c r="S13" s="98" t="s">
        <v>60</v>
      </c>
      <c r="T13" s="98"/>
      <c r="U13" s="98"/>
      <c r="V13" s="98"/>
      <c r="W13" s="98"/>
      <c r="Y13" s="98" t="s">
        <v>67</v>
      </c>
      <c r="Z13" s="98"/>
      <c r="AA13" s="98"/>
      <c r="AB13" s="98"/>
      <c r="AC13" s="98"/>
      <c r="AD13" s="9"/>
      <c r="AE13" s="98" t="s">
        <v>68</v>
      </c>
      <c r="AF13" s="98"/>
      <c r="AG13" s="98"/>
      <c r="AH13" s="98"/>
      <c r="AI13" s="98"/>
      <c r="AJ13" s="9"/>
      <c r="AK13" s="98" t="s">
        <v>69</v>
      </c>
      <c r="AL13" s="98"/>
      <c r="AM13" s="98"/>
      <c r="AN13" s="9"/>
      <c r="AO13" s="98" t="s">
        <v>70</v>
      </c>
      <c r="AP13" s="98"/>
      <c r="AQ13" s="98"/>
      <c r="AR13" s="9"/>
      <c r="AS13" s="98" t="s">
        <v>59</v>
      </c>
      <c r="AT13" s="98"/>
      <c r="AU13" s="9"/>
      <c r="AV13" s="4" t="s">
        <v>60</v>
      </c>
    </row>
    <row r="14" spans="1:49" ht="21.75" customHeight="1">
      <c r="A14" s="10" t="s">
        <v>71</v>
      </c>
      <c r="C14" s="10" t="s">
        <v>72</v>
      </c>
      <c r="E14" s="10" t="s">
        <v>73</v>
      </c>
      <c r="G14" s="96" t="s">
        <v>74</v>
      </c>
      <c r="H14" s="96"/>
      <c r="I14" s="96"/>
      <c r="K14" s="102">
        <v>4004929</v>
      </c>
      <c r="L14" s="102"/>
      <c r="M14" s="102"/>
      <c r="O14" s="102">
        <v>2054</v>
      </c>
      <c r="P14" s="102"/>
      <c r="Q14" s="102"/>
      <c r="S14" s="96" t="s">
        <v>75</v>
      </c>
      <c r="T14" s="96"/>
      <c r="U14" s="96"/>
      <c r="V14" s="96"/>
      <c r="W14" s="96"/>
      <c r="Y14" s="96" t="s">
        <v>72</v>
      </c>
      <c r="Z14" s="96"/>
      <c r="AA14" s="96"/>
      <c r="AB14" s="96"/>
      <c r="AC14" s="96"/>
      <c r="AE14" s="96" t="s">
        <v>73</v>
      </c>
      <c r="AF14" s="96"/>
      <c r="AG14" s="96"/>
      <c r="AH14" s="96"/>
      <c r="AI14" s="96"/>
      <c r="AK14" s="96" t="s">
        <v>74</v>
      </c>
      <c r="AL14" s="96"/>
      <c r="AM14" s="96"/>
      <c r="AO14" s="102">
        <v>4004929</v>
      </c>
      <c r="AP14" s="102"/>
      <c r="AQ14" s="102"/>
      <c r="AS14" s="102">
        <v>2054</v>
      </c>
      <c r="AT14" s="102"/>
      <c r="AV14" s="10" t="s">
        <v>75</v>
      </c>
    </row>
    <row r="15" spans="1:49" ht="21.75" customHeight="1">
      <c r="A15" s="12" t="s">
        <v>76</v>
      </c>
      <c r="C15" s="12" t="s">
        <v>72</v>
      </c>
      <c r="E15" s="12" t="s">
        <v>73</v>
      </c>
      <c r="G15" s="93" t="s">
        <v>74</v>
      </c>
      <c r="H15" s="93"/>
      <c r="I15" s="93"/>
      <c r="K15" s="101">
        <v>57149976</v>
      </c>
      <c r="L15" s="101"/>
      <c r="M15" s="101"/>
      <c r="O15" s="101">
        <v>454</v>
      </c>
      <c r="P15" s="101"/>
      <c r="Q15" s="101"/>
      <c r="S15" s="93" t="s">
        <v>77</v>
      </c>
      <c r="T15" s="93"/>
      <c r="U15" s="93"/>
      <c r="V15" s="93"/>
      <c r="W15" s="93"/>
      <c r="Y15" s="93" t="s">
        <v>72</v>
      </c>
      <c r="Z15" s="93"/>
      <c r="AA15" s="93"/>
      <c r="AB15" s="93"/>
      <c r="AC15" s="93"/>
      <c r="AE15" s="93" t="s">
        <v>74</v>
      </c>
      <c r="AF15" s="93"/>
      <c r="AG15" s="93"/>
      <c r="AH15" s="93"/>
      <c r="AI15" s="93"/>
      <c r="AK15" s="93" t="s">
        <v>74</v>
      </c>
      <c r="AL15" s="93"/>
      <c r="AM15" s="93"/>
      <c r="AO15" s="101">
        <v>0</v>
      </c>
      <c r="AP15" s="101"/>
      <c r="AQ15" s="101"/>
      <c r="AS15" s="101">
        <v>0</v>
      </c>
      <c r="AT15" s="101"/>
      <c r="AV15" s="12" t="s">
        <v>74</v>
      </c>
    </row>
    <row r="16" spans="1:49" ht="21.75" customHeight="1">
      <c r="A16" s="12" t="s">
        <v>78</v>
      </c>
      <c r="C16" s="12" t="s">
        <v>72</v>
      </c>
      <c r="E16" s="12" t="s">
        <v>73</v>
      </c>
      <c r="G16" s="93" t="s">
        <v>74</v>
      </c>
      <c r="H16" s="93"/>
      <c r="I16" s="93"/>
      <c r="K16" s="101">
        <v>51000000</v>
      </c>
      <c r="L16" s="101"/>
      <c r="M16" s="101"/>
      <c r="O16" s="101">
        <v>500</v>
      </c>
      <c r="P16" s="101"/>
      <c r="Q16" s="101"/>
      <c r="S16" s="93" t="s">
        <v>79</v>
      </c>
      <c r="T16" s="93"/>
      <c r="U16" s="93"/>
      <c r="V16" s="93"/>
      <c r="W16" s="93"/>
      <c r="Y16" s="93" t="s">
        <v>72</v>
      </c>
      <c r="Z16" s="93"/>
      <c r="AA16" s="93"/>
      <c r="AB16" s="93"/>
      <c r="AC16" s="93"/>
      <c r="AE16" s="93" t="s">
        <v>73</v>
      </c>
      <c r="AF16" s="93"/>
      <c r="AG16" s="93"/>
      <c r="AH16" s="93"/>
      <c r="AI16" s="93"/>
      <c r="AK16" s="93" t="s">
        <v>74</v>
      </c>
      <c r="AL16" s="93"/>
      <c r="AM16" s="93"/>
      <c r="AO16" s="101">
        <v>51000000</v>
      </c>
      <c r="AP16" s="101"/>
      <c r="AQ16" s="101"/>
      <c r="AS16" s="101">
        <v>500</v>
      </c>
      <c r="AT16" s="101"/>
      <c r="AV16" s="12" t="s">
        <v>79</v>
      </c>
    </row>
    <row r="17" spans="1:48" ht="21.75" customHeight="1">
      <c r="A17" s="12" t="s">
        <v>80</v>
      </c>
      <c r="C17" s="12" t="s">
        <v>72</v>
      </c>
      <c r="E17" s="12" t="s">
        <v>73</v>
      </c>
      <c r="G17" s="93" t="s">
        <v>74</v>
      </c>
      <c r="H17" s="93"/>
      <c r="I17" s="93"/>
      <c r="K17" s="101">
        <v>116001000</v>
      </c>
      <c r="L17" s="101"/>
      <c r="M17" s="101"/>
      <c r="O17" s="101">
        <v>500</v>
      </c>
      <c r="P17" s="101"/>
      <c r="Q17" s="101"/>
      <c r="S17" s="93" t="s">
        <v>75</v>
      </c>
      <c r="T17" s="93"/>
      <c r="U17" s="93"/>
      <c r="V17" s="93"/>
      <c r="W17" s="93"/>
      <c r="Y17" s="93" t="s">
        <v>72</v>
      </c>
      <c r="Z17" s="93"/>
      <c r="AA17" s="93"/>
      <c r="AB17" s="93"/>
      <c r="AC17" s="93"/>
      <c r="AE17" s="93" t="s">
        <v>73</v>
      </c>
      <c r="AF17" s="93"/>
      <c r="AG17" s="93"/>
      <c r="AH17" s="93"/>
      <c r="AI17" s="93"/>
      <c r="AK17" s="93" t="s">
        <v>74</v>
      </c>
      <c r="AL17" s="93"/>
      <c r="AM17" s="93"/>
      <c r="AO17" s="101">
        <v>116001000</v>
      </c>
      <c r="AP17" s="101"/>
      <c r="AQ17" s="101"/>
      <c r="AS17" s="101">
        <v>500</v>
      </c>
      <c r="AT17" s="101"/>
      <c r="AV17" s="12" t="s">
        <v>75</v>
      </c>
    </row>
    <row r="18" spans="1:48" ht="21.75" customHeight="1">
      <c r="A18" s="12" t="s">
        <v>81</v>
      </c>
      <c r="C18" s="12" t="s">
        <v>72</v>
      </c>
      <c r="E18" s="12" t="s">
        <v>73</v>
      </c>
      <c r="G18" s="93" t="s">
        <v>74</v>
      </c>
      <c r="H18" s="93"/>
      <c r="I18" s="93"/>
      <c r="K18" s="101">
        <v>350883984</v>
      </c>
      <c r="L18" s="101"/>
      <c r="M18" s="101"/>
      <c r="O18" s="101">
        <v>499</v>
      </c>
      <c r="P18" s="101"/>
      <c r="Q18" s="101"/>
      <c r="S18" s="93" t="s">
        <v>77</v>
      </c>
      <c r="T18" s="93"/>
      <c r="U18" s="93"/>
      <c r="V18" s="93"/>
      <c r="W18" s="93"/>
      <c r="Y18" s="93" t="s">
        <v>72</v>
      </c>
      <c r="Z18" s="93"/>
      <c r="AA18" s="93"/>
      <c r="AB18" s="93"/>
      <c r="AC18" s="93"/>
      <c r="AE18" s="93" t="s">
        <v>74</v>
      </c>
      <c r="AF18" s="93"/>
      <c r="AG18" s="93"/>
      <c r="AH18" s="93"/>
      <c r="AI18" s="93"/>
      <c r="AK18" s="93" t="s">
        <v>74</v>
      </c>
      <c r="AL18" s="93"/>
      <c r="AM18" s="93"/>
      <c r="AO18" s="101">
        <v>0</v>
      </c>
      <c r="AP18" s="101"/>
      <c r="AQ18" s="101"/>
      <c r="AS18" s="101">
        <v>0</v>
      </c>
      <c r="AT18" s="101"/>
      <c r="AV18" s="12" t="s">
        <v>74</v>
      </c>
    </row>
    <row r="19" spans="1:48" ht="21.75" customHeight="1">
      <c r="A19" s="12" t="s">
        <v>82</v>
      </c>
      <c r="C19" s="12" t="s">
        <v>72</v>
      </c>
      <c r="E19" s="12" t="s">
        <v>73</v>
      </c>
      <c r="G19" s="93" t="s">
        <v>74</v>
      </c>
      <c r="H19" s="93"/>
      <c r="I19" s="93"/>
      <c r="K19" s="101">
        <v>11000000</v>
      </c>
      <c r="L19" s="101"/>
      <c r="M19" s="101"/>
      <c r="O19" s="101">
        <v>600</v>
      </c>
      <c r="P19" s="101"/>
      <c r="Q19" s="101"/>
      <c r="S19" s="93" t="s">
        <v>75</v>
      </c>
      <c r="T19" s="93"/>
      <c r="U19" s="93"/>
      <c r="V19" s="93"/>
      <c r="W19" s="93"/>
      <c r="Y19" s="93" t="s">
        <v>72</v>
      </c>
      <c r="Z19" s="93"/>
      <c r="AA19" s="93"/>
      <c r="AB19" s="93"/>
      <c r="AC19" s="93"/>
      <c r="AE19" s="93" t="s">
        <v>74</v>
      </c>
      <c r="AF19" s="93"/>
      <c r="AG19" s="93"/>
      <c r="AH19" s="93"/>
      <c r="AI19" s="93"/>
      <c r="AK19" s="93" t="s">
        <v>74</v>
      </c>
      <c r="AL19" s="93"/>
      <c r="AM19" s="93"/>
      <c r="AO19" s="101">
        <v>0</v>
      </c>
      <c r="AP19" s="101"/>
      <c r="AQ19" s="101"/>
      <c r="AS19" s="101">
        <v>0</v>
      </c>
      <c r="AT19" s="101"/>
      <c r="AV19" s="12" t="s">
        <v>74</v>
      </c>
    </row>
    <row r="20" spans="1:48" ht="21.75" customHeight="1">
      <c r="A20" s="12" t="s">
        <v>83</v>
      </c>
      <c r="C20" s="12" t="s">
        <v>72</v>
      </c>
      <c r="E20" s="12" t="s">
        <v>73</v>
      </c>
      <c r="G20" s="93" t="s">
        <v>74</v>
      </c>
      <c r="H20" s="93"/>
      <c r="I20" s="93"/>
      <c r="K20" s="101">
        <v>44070000</v>
      </c>
      <c r="L20" s="101"/>
      <c r="M20" s="101"/>
      <c r="O20" s="101">
        <v>590</v>
      </c>
      <c r="P20" s="101"/>
      <c r="Q20" s="101"/>
      <c r="S20" s="93" t="s">
        <v>77</v>
      </c>
      <c r="T20" s="93"/>
      <c r="U20" s="93"/>
      <c r="V20" s="93"/>
      <c r="W20" s="93"/>
      <c r="Y20" s="93" t="s">
        <v>72</v>
      </c>
      <c r="Z20" s="93"/>
      <c r="AA20" s="93"/>
      <c r="AB20" s="93"/>
      <c r="AC20" s="93"/>
      <c r="AE20" s="93" t="s">
        <v>74</v>
      </c>
      <c r="AF20" s="93"/>
      <c r="AG20" s="93"/>
      <c r="AH20" s="93"/>
      <c r="AI20" s="93"/>
      <c r="AK20" s="93" t="s">
        <v>74</v>
      </c>
      <c r="AL20" s="93"/>
      <c r="AM20" s="93"/>
      <c r="AO20" s="101">
        <v>0</v>
      </c>
      <c r="AP20" s="101"/>
      <c r="AQ20" s="101"/>
      <c r="AS20" s="101">
        <v>0</v>
      </c>
      <c r="AT20" s="101"/>
      <c r="AV20" s="12" t="s">
        <v>74</v>
      </c>
    </row>
    <row r="21" spans="1:48" ht="21.75" customHeight="1">
      <c r="A21" s="12" t="s">
        <v>84</v>
      </c>
      <c r="C21" s="12" t="s">
        <v>72</v>
      </c>
      <c r="E21" s="12" t="s">
        <v>73</v>
      </c>
      <c r="G21" s="93" t="s">
        <v>74</v>
      </c>
      <c r="H21" s="93"/>
      <c r="I21" s="93"/>
      <c r="K21" s="101">
        <v>8541398</v>
      </c>
      <c r="L21" s="101"/>
      <c r="M21" s="101"/>
      <c r="O21" s="101">
        <v>259</v>
      </c>
      <c r="P21" s="101"/>
      <c r="Q21" s="101"/>
      <c r="S21" s="93" t="s">
        <v>85</v>
      </c>
      <c r="T21" s="93"/>
      <c r="U21" s="93"/>
      <c r="V21" s="93"/>
      <c r="W21" s="93"/>
      <c r="Y21" s="93" t="s">
        <v>72</v>
      </c>
      <c r="Z21" s="93"/>
      <c r="AA21" s="93"/>
      <c r="AB21" s="93"/>
      <c r="AC21" s="93"/>
      <c r="AE21" s="93" t="s">
        <v>74</v>
      </c>
      <c r="AF21" s="93"/>
      <c r="AG21" s="93"/>
      <c r="AH21" s="93"/>
      <c r="AI21" s="93"/>
      <c r="AK21" s="93" t="s">
        <v>74</v>
      </c>
      <c r="AL21" s="93"/>
      <c r="AM21" s="93"/>
      <c r="AO21" s="101">
        <v>0</v>
      </c>
      <c r="AP21" s="101"/>
      <c r="AQ21" s="101"/>
      <c r="AS21" s="101">
        <v>0</v>
      </c>
      <c r="AT21" s="101"/>
      <c r="AV21" s="12" t="s">
        <v>74</v>
      </c>
    </row>
    <row r="22" spans="1:48" ht="21.75" customHeight="1">
      <c r="A22" s="12" t="s">
        <v>86</v>
      </c>
      <c r="C22" s="12" t="s">
        <v>72</v>
      </c>
      <c r="E22" s="12" t="s">
        <v>73</v>
      </c>
      <c r="G22" s="93" t="s">
        <v>74</v>
      </c>
      <c r="H22" s="93"/>
      <c r="I22" s="93"/>
      <c r="K22" s="101">
        <v>312870000</v>
      </c>
      <c r="L22" s="101"/>
      <c r="M22" s="101"/>
      <c r="O22" s="101">
        <v>400</v>
      </c>
      <c r="P22" s="101"/>
      <c r="Q22" s="101"/>
      <c r="S22" s="93" t="s">
        <v>75</v>
      </c>
      <c r="T22" s="93"/>
      <c r="U22" s="93"/>
      <c r="V22" s="93"/>
      <c r="W22" s="93"/>
      <c r="Y22" s="93" t="s">
        <v>72</v>
      </c>
      <c r="Z22" s="93"/>
      <c r="AA22" s="93"/>
      <c r="AB22" s="93"/>
      <c r="AC22" s="93"/>
      <c r="AE22" s="93" t="s">
        <v>73</v>
      </c>
      <c r="AF22" s="93"/>
      <c r="AG22" s="93"/>
      <c r="AH22" s="93"/>
      <c r="AI22" s="93"/>
      <c r="AK22" s="93" t="s">
        <v>74</v>
      </c>
      <c r="AL22" s="93"/>
      <c r="AM22" s="93"/>
      <c r="AO22" s="101">
        <v>312870000</v>
      </c>
      <c r="AP22" s="101"/>
      <c r="AQ22" s="101"/>
      <c r="AS22" s="101">
        <v>400</v>
      </c>
      <c r="AT22" s="101"/>
      <c r="AV22" s="12" t="s">
        <v>75</v>
      </c>
    </row>
    <row r="23" spans="1:48" ht="21.75" customHeight="1">
      <c r="A23" s="12" t="s">
        <v>87</v>
      </c>
      <c r="C23" s="12" t="s">
        <v>72</v>
      </c>
      <c r="E23" s="12" t="s">
        <v>73</v>
      </c>
      <c r="G23" s="93" t="s">
        <v>74</v>
      </c>
      <c r="H23" s="93"/>
      <c r="I23" s="93"/>
      <c r="K23" s="101">
        <v>144013000</v>
      </c>
      <c r="L23" s="101"/>
      <c r="M23" s="101"/>
      <c r="O23" s="101">
        <v>500</v>
      </c>
      <c r="P23" s="101"/>
      <c r="Q23" s="101"/>
      <c r="S23" s="93" t="s">
        <v>75</v>
      </c>
      <c r="T23" s="93"/>
      <c r="U23" s="93"/>
      <c r="V23" s="93"/>
      <c r="W23" s="93"/>
      <c r="Y23" s="93" t="s">
        <v>72</v>
      </c>
      <c r="Z23" s="93"/>
      <c r="AA23" s="93"/>
      <c r="AB23" s="93"/>
      <c r="AC23" s="93"/>
      <c r="AE23" s="93" t="s">
        <v>73</v>
      </c>
      <c r="AF23" s="93"/>
      <c r="AG23" s="93"/>
      <c r="AH23" s="93"/>
      <c r="AI23" s="93"/>
      <c r="AK23" s="93" t="s">
        <v>74</v>
      </c>
      <c r="AL23" s="93"/>
      <c r="AM23" s="93"/>
      <c r="AO23" s="101">
        <v>182132000</v>
      </c>
      <c r="AP23" s="101"/>
      <c r="AQ23" s="101"/>
      <c r="AS23" s="101">
        <v>500</v>
      </c>
      <c r="AT23" s="101"/>
      <c r="AV23" s="12" t="s">
        <v>75</v>
      </c>
    </row>
    <row r="24" spans="1:48" ht="21.75" customHeight="1">
      <c r="A24" s="12" t="s">
        <v>88</v>
      </c>
      <c r="C24" s="12" t="s">
        <v>72</v>
      </c>
      <c r="E24" s="12" t="s">
        <v>73</v>
      </c>
      <c r="G24" s="93" t="s">
        <v>74</v>
      </c>
      <c r="H24" s="93"/>
      <c r="I24" s="93"/>
      <c r="K24" s="101">
        <v>6585000</v>
      </c>
      <c r="L24" s="101"/>
      <c r="M24" s="101"/>
      <c r="O24" s="101">
        <v>422</v>
      </c>
      <c r="P24" s="101"/>
      <c r="Q24" s="101"/>
      <c r="S24" s="93" t="s">
        <v>89</v>
      </c>
      <c r="T24" s="93"/>
      <c r="U24" s="93"/>
      <c r="V24" s="93"/>
      <c r="W24" s="93"/>
      <c r="Y24" s="93" t="s">
        <v>72</v>
      </c>
      <c r="Z24" s="93"/>
      <c r="AA24" s="93"/>
      <c r="AB24" s="93"/>
      <c r="AC24" s="93"/>
      <c r="AE24" s="93" t="s">
        <v>73</v>
      </c>
      <c r="AF24" s="93"/>
      <c r="AG24" s="93"/>
      <c r="AH24" s="93"/>
      <c r="AI24" s="93"/>
      <c r="AK24" s="93" t="s">
        <v>74</v>
      </c>
      <c r="AL24" s="93"/>
      <c r="AM24" s="93"/>
      <c r="AO24" s="101">
        <v>6585000</v>
      </c>
      <c r="AP24" s="101"/>
      <c r="AQ24" s="101"/>
      <c r="AS24" s="101">
        <v>422</v>
      </c>
      <c r="AT24" s="101"/>
      <c r="AV24" s="12" t="s">
        <v>89</v>
      </c>
    </row>
    <row r="25" spans="1:48" ht="21.75" customHeight="1">
      <c r="A25" s="12" t="s">
        <v>90</v>
      </c>
      <c r="C25" s="12" t="s">
        <v>72</v>
      </c>
      <c r="E25" s="12" t="s">
        <v>73</v>
      </c>
      <c r="G25" s="93" t="s">
        <v>74</v>
      </c>
      <c r="H25" s="93"/>
      <c r="I25" s="93"/>
      <c r="K25" s="101">
        <v>16997808</v>
      </c>
      <c r="L25" s="101"/>
      <c r="M25" s="101"/>
      <c r="O25" s="101">
        <v>441</v>
      </c>
      <c r="P25" s="101"/>
      <c r="Q25" s="101"/>
      <c r="S25" s="93" t="s">
        <v>85</v>
      </c>
      <c r="T25" s="93"/>
      <c r="U25" s="93"/>
      <c r="V25" s="93"/>
      <c r="W25" s="93"/>
      <c r="Y25" s="93" t="s">
        <v>72</v>
      </c>
      <c r="Z25" s="93"/>
      <c r="AA25" s="93"/>
      <c r="AB25" s="93"/>
      <c r="AC25" s="93"/>
      <c r="AE25" s="93" t="s">
        <v>74</v>
      </c>
      <c r="AF25" s="93"/>
      <c r="AG25" s="93"/>
      <c r="AH25" s="93"/>
      <c r="AI25" s="93"/>
      <c r="AK25" s="93" t="s">
        <v>74</v>
      </c>
      <c r="AL25" s="93"/>
      <c r="AM25" s="93"/>
      <c r="AO25" s="101">
        <v>0</v>
      </c>
      <c r="AP25" s="101"/>
      <c r="AQ25" s="101"/>
      <c r="AS25" s="101">
        <v>0</v>
      </c>
      <c r="AT25" s="101"/>
      <c r="AV25" s="12" t="s">
        <v>74</v>
      </c>
    </row>
    <row r="26" spans="1:48" ht="21.75" customHeight="1">
      <c r="A26" s="12" t="s">
        <v>91</v>
      </c>
      <c r="C26" s="12" t="s">
        <v>72</v>
      </c>
      <c r="E26" s="12" t="s">
        <v>73</v>
      </c>
      <c r="G26" s="93" t="s">
        <v>74</v>
      </c>
      <c r="H26" s="93"/>
      <c r="I26" s="93"/>
      <c r="K26" s="101">
        <v>10578000</v>
      </c>
      <c r="L26" s="101"/>
      <c r="M26" s="101"/>
      <c r="O26" s="101">
        <v>500</v>
      </c>
      <c r="P26" s="101"/>
      <c r="Q26" s="101"/>
      <c r="S26" s="93" t="s">
        <v>92</v>
      </c>
      <c r="T26" s="93"/>
      <c r="U26" s="93"/>
      <c r="V26" s="93"/>
      <c r="W26" s="93"/>
      <c r="Y26" s="93" t="s">
        <v>72</v>
      </c>
      <c r="Z26" s="93"/>
      <c r="AA26" s="93"/>
      <c r="AB26" s="93"/>
      <c r="AC26" s="93"/>
      <c r="AE26" s="93" t="s">
        <v>73</v>
      </c>
      <c r="AF26" s="93"/>
      <c r="AG26" s="93"/>
      <c r="AH26" s="93"/>
      <c r="AI26" s="93"/>
      <c r="AK26" s="93" t="s">
        <v>74</v>
      </c>
      <c r="AL26" s="93"/>
      <c r="AM26" s="93"/>
      <c r="AO26" s="101">
        <v>13578000</v>
      </c>
      <c r="AP26" s="101"/>
      <c r="AQ26" s="101"/>
      <c r="AS26" s="101">
        <v>500</v>
      </c>
      <c r="AT26" s="101"/>
      <c r="AV26" s="12" t="s">
        <v>92</v>
      </c>
    </row>
    <row r="27" spans="1:48" ht="21.75" customHeight="1">
      <c r="A27" s="12" t="s">
        <v>93</v>
      </c>
      <c r="C27" s="12" t="s">
        <v>72</v>
      </c>
      <c r="E27" s="12" t="s">
        <v>73</v>
      </c>
      <c r="G27" s="93" t="s">
        <v>74</v>
      </c>
      <c r="H27" s="93"/>
      <c r="I27" s="93"/>
      <c r="K27" s="101">
        <v>21833000</v>
      </c>
      <c r="L27" s="101"/>
      <c r="M27" s="101"/>
      <c r="O27" s="101">
        <v>5500</v>
      </c>
      <c r="P27" s="101"/>
      <c r="Q27" s="101"/>
      <c r="S27" s="93" t="s">
        <v>94</v>
      </c>
      <c r="T27" s="93"/>
      <c r="U27" s="93"/>
      <c r="V27" s="93"/>
      <c r="W27" s="93"/>
      <c r="Y27" s="93" t="s">
        <v>72</v>
      </c>
      <c r="Z27" s="93"/>
      <c r="AA27" s="93"/>
      <c r="AB27" s="93"/>
      <c r="AC27" s="93"/>
      <c r="AE27" s="93" t="s">
        <v>73</v>
      </c>
      <c r="AF27" s="93"/>
      <c r="AG27" s="93"/>
      <c r="AH27" s="93"/>
      <c r="AI27" s="93"/>
      <c r="AK27" s="93" t="s">
        <v>74</v>
      </c>
      <c r="AL27" s="93"/>
      <c r="AM27" s="93"/>
      <c r="AO27" s="101">
        <v>22780000</v>
      </c>
      <c r="AP27" s="101"/>
      <c r="AQ27" s="101"/>
      <c r="AS27" s="101">
        <v>5500</v>
      </c>
      <c r="AT27" s="101"/>
      <c r="AV27" s="12" t="s">
        <v>94</v>
      </c>
    </row>
    <row r="28" spans="1:48" ht="21.75" customHeight="1">
      <c r="A28" s="12" t="s">
        <v>95</v>
      </c>
      <c r="C28" s="12" t="s">
        <v>72</v>
      </c>
      <c r="E28" s="12" t="s">
        <v>73</v>
      </c>
      <c r="G28" s="93" t="s">
        <v>74</v>
      </c>
      <c r="H28" s="93"/>
      <c r="I28" s="93"/>
      <c r="K28" s="101">
        <v>471651000</v>
      </c>
      <c r="L28" s="101"/>
      <c r="M28" s="101"/>
      <c r="O28" s="101">
        <v>500</v>
      </c>
      <c r="P28" s="101"/>
      <c r="Q28" s="101"/>
      <c r="S28" s="93" t="s">
        <v>96</v>
      </c>
      <c r="T28" s="93"/>
      <c r="U28" s="93"/>
      <c r="V28" s="93"/>
      <c r="W28" s="93"/>
      <c r="Y28" s="93" t="s">
        <v>72</v>
      </c>
      <c r="Z28" s="93"/>
      <c r="AA28" s="93"/>
      <c r="AB28" s="93"/>
      <c r="AC28" s="93"/>
      <c r="AE28" s="93" t="s">
        <v>74</v>
      </c>
      <c r="AF28" s="93"/>
      <c r="AG28" s="93"/>
      <c r="AH28" s="93"/>
      <c r="AI28" s="93"/>
      <c r="AK28" s="93" t="s">
        <v>74</v>
      </c>
      <c r="AL28" s="93"/>
      <c r="AM28" s="93"/>
      <c r="AO28" s="101">
        <v>0</v>
      </c>
      <c r="AP28" s="101"/>
      <c r="AQ28" s="101"/>
      <c r="AS28" s="101">
        <v>0</v>
      </c>
      <c r="AT28" s="101"/>
      <c r="AV28" s="12" t="s">
        <v>74</v>
      </c>
    </row>
    <row r="29" spans="1:48" ht="21.75" customHeight="1">
      <c r="A29" s="12" t="s">
        <v>48</v>
      </c>
      <c r="C29" s="12" t="s">
        <v>72</v>
      </c>
      <c r="E29" s="12" t="s">
        <v>73</v>
      </c>
      <c r="G29" s="93" t="s">
        <v>74</v>
      </c>
      <c r="H29" s="93"/>
      <c r="I29" s="93"/>
      <c r="K29" s="101">
        <v>753000</v>
      </c>
      <c r="L29" s="101"/>
      <c r="M29" s="101"/>
      <c r="O29" s="101">
        <v>392</v>
      </c>
      <c r="P29" s="101"/>
      <c r="Q29" s="101"/>
      <c r="S29" s="93" t="s">
        <v>9</v>
      </c>
      <c r="T29" s="93"/>
      <c r="U29" s="93"/>
      <c r="V29" s="93"/>
      <c r="W29" s="93"/>
      <c r="Y29" s="93" t="s">
        <v>72</v>
      </c>
      <c r="Z29" s="93"/>
      <c r="AA29" s="93"/>
      <c r="AB29" s="93"/>
      <c r="AC29" s="93"/>
      <c r="AE29" s="93" t="s">
        <v>74</v>
      </c>
      <c r="AF29" s="93"/>
      <c r="AG29" s="93"/>
      <c r="AH29" s="93"/>
      <c r="AI29" s="93"/>
      <c r="AK29" s="93" t="s">
        <v>74</v>
      </c>
      <c r="AL29" s="93"/>
      <c r="AM29" s="93"/>
      <c r="AO29" s="101">
        <v>0</v>
      </c>
      <c r="AP29" s="101"/>
      <c r="AQ29" s="101"/>
      <c r="AS29" s="101">
        <v>0</v>
      </c>
      <c r="AT29" s="101"/>
      <c r="AV29" s="12" t="s">
        <v>74</v>
      </c>
    </row>
    <row r="30" spans="1:48" ht="21.75" customHeight="1">
      <c r="A30" s="12" t="s">
        <v>97</v>
      </c>
      <c r="C30" s="12" t="s">
        <v>72</v>
      </c>
      <c r="E30" s="12" t="s">
        <v>73</v>
      </c>
      <c r="G30" s="93" t="s">
        <v>74</v>
      </c>
      <c r="H30" s="93"/>
      <c r="I30" s="93"/>
      <c r="K30" s="101">
        <v>210000</v>
      </c>
      <c r="L30" s="101"/>
      <c r="M30" s="101"/>
      <c r="O30" s="101">
        <v>300</v>
      </c>
      <c r="P30" s="101"/>
      <c r="Q30" s="101"/>
      <c r="S30" s="93" t="s">
        <v>75</v>
      </c>
      <c r="T30" s="93"/>
      <c r="U30" s="93"/>
      <c r="V30" s="93"/>
      <c r="W30" s="93"/>
      <c r="Y30" s="93" t="s">
        <v>72</v>
      </c>
      <c r="Z30" s="93"/>
      <c r="AA30" s="93"/>
      <c r="AB30" s="93"/>
      <c r="AC30" s="93"/>
      <c r="AE30" s="93" t="s">
        <v>73</v>
      </c>
      <c r="AF30" s="93"/>
      <c r="AG30" s="93"/>
      <c r="AH30" s="93"/>
      <c r="AI30" s="93"/>
      <c r="AK30" s="93" t="s">
        <v>74</v>
      </c>
      <c r="AL30" s="93"/>
      <c r="AM30" s="93"/>
      <c r="AO30" s="101">
        <v>210000</v>
      </c>
      <c r="AP30" s="101"/>
      <c r="AQ30" s="101"/>
      <c r="AS30" s="101">
        <v>300</v>
      </c>
      <c r="AT30" s="101"/>
      <c r="AV30" s="12" t="s">
        <v>75</v>
      </c>
    </row>
    <row r="31" spans="1:48" ht="21.75" customHeight="1">
      <c r="A31" s="12" t="s">
        <v>98</v>
      </c>
      <c r="C31" s="12" t="s">
        <v>72</v>
      </c>
      <c r="E31" s="12" t="s">
        <v>73</v>
      </c>
      <c r="G31" s="93" t="s">
        <v>74</v>
      </c>
      <c r="H31" s="93"/>
      <c r="I31" s="93"/>
      <c r="K31" s="101">
        <v>1050000</v>
      </c>
      <c r="L31" s="101"/>
      <c r="M31" s="101"/>
      <c r="O31" s="101">
        <v>700</v>
      </c>
      <c r="P31" s="101"/>
      <c r="Q31" s="101"/>
      <c r="S31" s="93" t="s">
        <v>79</v>
      </c>
      <c r="T31" s="93"/>
      <c r="U31" s="93"/>
      <c r="V31" s="93"/>
      <c r="W31" s="93"/>
      <c r="Y31" s="93" t="s">
        <v>72</v>
      </c>
      <c r="Z31" s="93"/>
      <c r="AA31" s="93"/>
      <c r="AB31" s="93"/>
      <c r="AC31" s="93"/>
      <c r="AE31" s="93" t="s">
        <v>73</v>
      </c>
      <c r="AF31" s="93"/>
      <c r="AG31" s="93"/>
      <c r="AH31" s="93"/>
      <c r="AI31" s="93"/>
      <c r="AK31" s="93" t="s">
        <v>74</v>
      </c>
      <c r="AL31" s="93"/>
      <c r="AM31" s="93"/>
      <c r="AO31" s="101">
        <v>1050000</v>
      </c>
      <c r="AP31" s="101"/>
      <c r="AQ31" s="101"/>
      <c r="AS31" s="101">
        <v>700</v>
      </c>
      <c r="AT31" s="101"/>
      <c r="AV31" s="12" t="s">
        <v>79</v>
      </c>
    </row>
    <row r="32" spans="1:48" ht="21.75" customHeight="1">
      <c r="A32" s="12" t="s">
        <v>53</v>
      </c>
      <c r="C32" s="12" t="s">
        <v>72</v>
      </c>
      <c r="E32" s="12" t="s">
        <v>73</v>
      </c>
      <c r="G32" s="93" t="s">
        <v>74</v>
      </c>
      <c r="H32" s="93"/>
      <c r="I32" s="93"/>
      <c r="K32" s="101">
        <v>76490</v>
      </c>
      <c r="L32" s="101"/>
      <c r="M32" s="101"/>
      <c r="O32" s="101">
        <v>329</v>
      </c>
      <c r="P32" s="101"/>
      <c r="Q32" s="101"/>
      <c r="S32" s="93" t="s">
        <v>85</v>
      </c>
      <c r="T32" s="93"/>
      <c r="U32" s="93"/>
      <c r="V32" s="93"/>
      <c r="W32" s="93"/>
      <c r="Y32" s="93" t="s">
        <v>72</v>
      </c>
      <c r="Z32" s="93"/>
      <c r="AA32" s="93"/>
      <c r="AB32" s="93"/>
      <c r="AC32" s="93"/>
      <c r="AE32" s="93" t="s">
        <v>74</v>
      </c>
      <c r="AF32" s="93"/>
      <c r="AG32" s="93"/>
      <c r="AH32" s="93"/>
      <c r="AI32" s="93"/>
      <c r="AK32" s="93" t="s">
        <v>74</v>
      </c>
      <c r="AL32" s="93"/>
      <c r="AM32" s="93"/>
      <c r="AO32" s="101">
        <v>0</v>
      </c>
      <c r="AP32" s="101"/>
      <c r="AQ32" s="101"/>
      <c r="AS32" s="101">
        <v>0</v>
      </c>
      <c r="AT32" s="101"/>
      <c r="AV32" s="12" t="s">
        <v>74</v>
      </c>
    </row>
    <row r="33" spans="1:48" ht="21.75" customHeight="1">
      <c r="A33" s="12" t="s">
        <v>99</v>
      </c>
      <c r="C33" s="12" t="s">
        <v>72</v>
      </c>
      <c r="E33" s="12" t="s">
        <v>73</v>
      </c>
      <c r="G33" s="93" t="s">
        <v>74</v>
      </c>
      <c r="H33" s="93"/>
      <c r="I33" s="93"/>
      <c r="K33" s="101">
        <v>21000000</v>
      </c>
      <c r="L33" s="101"/>
      <c r="M33" s="101"/>
      <c r="O33" s="101">
        <v>1400</v>
      </c>
      <c r="P33" s="101"/>
      <c r="Q33" s="101"/>
      <c r="S33" s="93" t="s">
        <v>100</v>
      </c>
      <c r="T33" s="93"/>
      <c r="U33" s="93"/>
      <c r="V33" s="93"/>
      <c r="W33" s="93"/>
      <c r="Y33" s="93" t="s">
        <v>72</v>
      </c>
      <c r="Z33" s="93"/>
      <c r="AA33" s="93"/>
      <c r="AB33" s="93"/>
      <c r="AC33" s="93"/>
      <c r="AE33" s="93" t="s">
        <v>74</v>
      </c>
      <c r="AF33" s="93"/>
      <c r="AG33" s="93"/>
      <c r="AH33" s="93"/>
      <c r="AI33" s="93"/>
      <c r="AK33" s="93" t="s">
        <v>74</v>
      </c>
      <c r="AL33" s="93"/>
      <c r="AM33" s="93"/>
      <c r="AO33" s="101">
        <v>0</v>
      </c>
      <c r="AP33" s="101"/>
      <c r="AQ33" s="101"/>
      <c r="AS33" s="101">
        <v>0</v>
      </c>
      <c r="AT33" s="101"/>
      <c r="AV33" s="12" t="s">
        <v>74</v>
      </c>
    </row>
    <row r="34" spans="1:48" ht="21.75" customHeight="1">
      <c r="A34" s="12" t="s">
        <v>101</v>
      </c>
      <c r="C34" s="12" t="s">
        <v>72</v>
      </c>
      <c r="E34" s="12" t="s">
        <v>73</v>
      </c>
      <c r="G34" s="93" t="s">
        <v>74</v>
      </c>
      <c r="H34" s="93"/>
      <c r="I34" s="93"/>
      <c r="K34" s="101">
        <v>92526000</v>
      </c>
      <c r="L34" s="101"/>
      <c r="M34" s="101"/>
      <c r="O34" s="101">
        <v>600</v>
      </c>
      <c r="P34" s="101"/>
      <c r="Q34" s="101"/>
      <c r="S34" s="93" t="s">
        <v>96</v>
      </c>
      <c r="T34" s="93"/>
      <c r="U34" s="93"/>
      <c r="V34" s="93"/>
      <c r="W34" s="93"/>
      <c r="Y34" s="93" t="s">
        <v>72</v>
      </c>
      <c r="Z34" s="93"/>
      <c r="AA34" s="93"/>
      <c r="AB34" s="93"/>
      <c r="AC34" s="93"/>
      <c r="AE34" s="93" t="s">
        <v>74</v>
      </c>
      <c r="AF34" s="93"/>
      <c r="AG34" s="93"/>
      <c r="AH34" s="93"/>
      <c r="AI34" s="93"/>
      <c r="AK34" s="93" t="s">
        <v>74</v>
      </c>
      <c r="AL34" s="93"/>
      <c r="AM34" s="93"/>
      <c r="AO34" s="101">
        <v>0</v>
      </c>
      <c r="AP34" s="101"/>
      <c r="AQ34" s="101"/>
      <c r="AS34" s="101">
        <v>0</v>
      </c>
      <c r="AT34" s="101"/>
      <c r="AV34" s="12" t="s">
        <v>74</v>
      </c>
    </row>
    <row r="35" spans="1:48" ht="21.75" customHeight="1">
      <c r="A35" s="12" t="s">
        <v>102</v>
      </c>
      <c r="C35" s="12" t="s">
        <v>72</v>
      </c>
      <c r="E35" s="12" t="s">
        <v>73</v>
      </c>
      <c r="G35" s="93" t="s">
        <v>74</v>
      </c>
      <c r="H35" s="93"/>
      <c r="I35" s="93"/>
      <c r="K35" s="101">
        <v>33376248</v>
      </c>
      <c r="L35" s="101"/>
      <c r="M35" s="101"/>
      <c r="O35" s="101">
        <v>2640</v>
      </c>
      <c r="P35" s="101"/>
      <c r="Q35" s="101"/>
      <c r="S35" s="93" t="s">
        <v>75</v>
      </c>
      <c r="T35" s="93"/>
      <c r="U35" s="93"/>
      <c r="V35" s="93"/>
      <c r="W35" s="93"/>
      <c r="Y35" s="93" t="s">
        <v>72</v>
      </c>
      <c r="Z35" s="93"/>
      <c r="AA35" s="93"/>
      <c r="AB35" s="93"/>
      <c r="AC35" s="93"/>
      <c r="AE35" s="93" t="s">
        <v>73</v>
      </c>
      <c r="AF35" s="93"/>
      <c r="AG35" s="93"/>
      <c r="AH35" s="93"/>
      <c r="AI35" s="93"/>
      <c r="AK35" s="93" t="s">
        <v>74</v>
      </c>
      <c r="AL35" s="93"/>
      <c r="AM35" s="93"/>
      <c r="AO35" s="101">
        <v>33376248</v>
      </c>
      <c r="AP35" s="101"/>
      <c r="AQ35" s="101"/>
      <c r="AS35" s="101">
        <v>2640</v>
      </c>
      <c r="AT35" s="101"/>
      <c r="AV35" s="12" t="s">
        <v>75</v>
      </c>
    </row>
    <row r="36" spans="1:48" ht="21.75" customHeight="1">
      <c r="A36" s="12" t="s">
        <v>54</v>
      </c>
      <c r="C36" s="12" t="s">
        <v>72</v>
      </c>
      <c r="E36" s="12" t="s">
        <v>73</v>
      </c>
      <c r="G36" s="93" t="s">
        <v>74</v>
      </c>
      <c r="H36" s="93"/>
      <c r="I36" s="93"/>
      <c r="K36" s="101">
        <v>42494</v>
      </c>
      <c r="L36" s="101"/>
      <c r="M36" s="101"/>
      <c r="O36" s="101">
        <v>235</v>
      </c>
      <c r="P36" s="101"/>
      <c r="Q36" s="101"/>
      <c r="S36" s="93" t="s">
        <v>85</v>
      </c>
      <c r="T36" s="93"/>
      <c r="U36" s="93"/>
      <c r="V36" s="93"/>
      <c r="W36" s="93"/>
      <c r="Y36" s="93" t="s">
        <v>72</v>
      </c>
      <c r="Z36" s="93"/>
      <c r="AA36" s="93"/>
      <c r="AB36" s="93"/>
      <c r="AC36" s="93"/>
      <c r="AE36" s="93" t="s">
        <v>74</v>
      </c>
      <c r="AF36" s="93"/>
      <c r="AG36" s="93"/>
      <c r="AH36" s="93"/>
      <c r="AI36" s="93"/>
      <c r="AK36" s="93" t="s">
        <v>74</v>
      </c>
      <c r="AL36" s="93"/>
      <c r="AM36" s="93"/>
      <c r="AO36" s="101">
        <v>0</v>
      </c>
      <c r="AP36" s="101"/>
      <c r="AQ36" s="101"/>
      <c r="AS36" s="101">
        <v>0</v>
      </c>
      <c r="AT36" s="101"/>
      <c r="AV36" s="12" t="s">
        <v>74</v>
      </c>
    </row>
    <row r="37" spans="1:48" ht="21.75" customHeight="1">
      <c r="A37" s="12" t="s">
        <v>103</v>
      </c>
      <c r="C37" s="12" t="s">
        <v>72</v>
      </c>
      <c r="E37" s="12" t="s">
        <v>73</v>
      </c>
      <c r="G37" s="93" t="s">
        <v>74</v>
      </c>
      <c r="H37" s="93"/>
      <c r="I37" s="93"/>
      <c r="K37" s="101">
        <v>24782805</v>
      </c>
      <c r="L37" s="101"/>
      <c r="M37" s="101"/>
      <c r="O37" s="101">
        <v>471</v>
      </c>
      <c r="P37" s="101"/>
      <c r="Q37" s="101"/>
      <c r="S37" s="93" t="s">
        <v>104</v>
      </c>
      <c r="T37" s="93"/>
      <c r="U37" s="93"/>
      <c r="V37" s="93"/>
      <c r="W37" s="93"/>
      <c r="Y37" s="93" t="s">
        <v>72</v>
      </c>
      <c r="Z37" s="93"/>
      <c r="AA37" s="93"/>
      <c r="AB37" s="93"/>
      <c r="AC37" s="93"/>
      <c r="AE37" s="93" t="s">
        <v>73</v>
      </c>
      <c r="AF37" s="93"/>
      <c r="AG37" s="93"/>
      <c r="AH37" s="93"/>
      <c r="AI37" s="93"/>
      <c r="AK37" s="93" t="s">
        <v>74</v>
      </c>
      <c r="AL37" s="93"/>
      <c r="AM37" s="93"/>
      <c r="AO37" s="101">
        <v>33281805</v>
      </c>
      <c r="AP37" s="101"/>
      <c r="AQ37" s="101"/>
      <c r="AS37" s="101">
        <v>471</v>
      </c>
      <c r="AT37" s="101"/>
      <c r="AV37" s="12" t="s">
        <v>104</v>
      </c>
    </row>
    <row r="38" spans="1:48" ht="21.75" customHeight="1">
      <c r="A38" s="12" t="s">
        <v>105</v>
      </c>
      <c r="C38" s="12" t="s">
        <v>72</v>
      </c>
      <c r="E38" s="12" t="s">
        <v>73</v>
      </c>
      <c r="G38" s="93" t="s">
        <v>74</v>
      </c>
      <c r="H38" s="93"/>
      <c r="I38" s="93"/>
      <c r="K38" s="101">
        <v>260079105</v>
      </c>
      <c r="L38" s="101"/>
      <c r="M38" s="101"/>
      <c r="O38" s="101">
        <v>545</v>
      </c>
      <c r="P38" s="101"/>
      <c r="Q38" s="101"/>
      <c r="S38" s="93" t="s">
        <v>77</v>
      </c>
      <c r="T38" s="93"/>
      <c r="U38" s="93"/>
      <c r="V38" s="93"/>
      <c r="W38" s="93"/>
      <c r="Y38" s="93" t="s">
        <v>72</v>
      </c>
      <c r="Z38" s="93"/>
      <c r="AA38" s="93"/>
      <c r="AB38" s="93"/>
      <c r="AC38" s="93"/>
      <c r="AE38" s="93" t="s">
        <v>74</v>
      </c>
      <c r="AF38" s="93"/>
      <c r="AG38" s="93"/>
      <c r="AH38" s="93"/>
      <c r="AI38" s="93"/>
      <c r="AK38" s="93" t="s">
        <v>74</v>
      </c>
      <c r="AL38" s="93"/>
      <c r="AM38" s="93"/>
      <c r="AO38" s="101">
        <v>0</v>
      </c>
      <c r="AP38" s="101"/>
      <c r="AQ38" s="101"/>
      <c r="AS38" s="101">
        <v>0</v>
      </c>
      <c r="AT38" s="101"/>
      <c r="AV38" s="12" t="s">
        <v>74</v>
      </c>
    </row>
    <row r="39" spans="1:48" ht="21.75" customHeight="1">
      <c r="A39" s="12" t="s">
        <v>106</v>
      </c>
      <c r="C39" s="12" t="s">
        <v>72</v>
      </c>
      <c r="E39" s="12" t="s">
        <v>73</v>
      </c>
      <c r="G39" s="93" t="s">
        <v>74</v>
      </c>
      <c r="H39" s="93"/>
      <c r="I39" s="93"/>
      <c r="K39" s="101">
        <v>12953808</v>
      </c>
      <c r="L39" s="101"/>
      <c r="M39" s="101"/>
      <c r="O39" s="101">
        <v>2934</v>
      </c>
      <c r="P39" s="101"/>
      <c r="Q39" s="101"/>
      <c r="S39" s="93" t="s">
        <v>75</v>
      </c>
      <c r="T39" s="93"/>
      <c r="U39" s="93"/>
      <c r="V39" s="93"/>
      <c r="W39" s="93"/>
      <c r="Y39" s="93" t="s">
        <v>72</v>
      </c>
      <c r="Z39" s="93"/>
      <c r="AA39" s="93"/>
      <c r="AB39" s="93"/>
      <c r="AC39" s="93"/>
      <c r="AE39" s="93" t="s">
        <v>73</v>
      </c>
      <c r="AF39" s="93"/>
      <c r="AG39" s="93"/>
      <c r="AH39" s="93"/>
      <c r="AI39" s="93"/>
      <c r="AK39" s="93" t="s">
        <v>74</v>
      </c>
      <c r="AL39" s="93"/>
      <c r="AM39" s="93"/>
      <c r="AO39" s="101">
        <v>30257928</v>
      </c>
      <c r="AP39" s="101"/>
      <c r="AQ39" s="101"/>
      <c r="AS39" s="101">
        <v>2934</v>
      </c>
      <c r="AT39" s="101"/>
      <c r="AV39" s="12" t="s">
        <v>75</v>
      </c>
    </row>
    <row r="40" spans="1:48" ht="21.75" customHeight="1">
      <c r="A40" s="12" t="s">
        <v>107</v>
      </c>
      <c r="C40" s="12" t="s">
        <v>72</v>
      </c>
      <c r="E40" s="12" t="s">
        <v>73</v>
      </c>
      <c r="G40" s="93" t="s">
        <v>74</v>
      </c>
      <c r="H40" s="93"/>
      <c r="I40" s="93"/>
      <c r="K40" s="101">
        <v>82924000</v>
      </c>
      <c r="L40" s="101"/>
      <c r="M40" s="101"/>
      <c r="O40" s="101">
        <v>1200</v>
      </c>
      <c r="P40" s="101"/>
      <c r="Q40" s="101"/>
      <c r="S40" s="93" t="s">
        <v>100</v>
      </c>
      <c r="T40" s="93"/>
      <c r="U40" s="93"/>
      <c r="V40" s="93"/>
      <c r="W40" s="93"/>
      <c r="Y40" s="93" t="s">
        <v>72</v>
      </c>
      <c r="Z40" s="93"/>
      <c r="AA40" s="93"/>
      <c r="AB40" s="93"/>
      <c r="AC40" s="93"/>
      <c r="AE40" s="93" t="s">
        <v>74</v>
      </c>
      <c r="AF40" s="93"/>
      <c r="AG40" s="93"/>
      <c r="AH40" s="93"/>
      <c r="AI40" s="93"/>
      <c r="AK40" s="93" t="s">
        <v>74</v>
      </c>
      <c r="AL40" s="93"/>
      <c r="AM40" s="93"/>
      <c r="AO40" s="101">
        <v>0</v>
      </c>
      <c r="AP40" s="101"/>
      <c r="AQ40" s="101"/>
      <c r="AS40" s="101">
        <v>0</v>
      </c>
      <c r="AT40" s="101"/>
      <c r="AV40" s="12" t="s">
        <v>74</v>
      </c>
    </row>
    <row r="41" spans="1:48" ht="21.75" customHeight="1">
      <c r="A41" s="12" t="s">
        <v>108</v>
      </c>
      <c r="C41" s="12" t="s">
        <v>72</v>
      </c>
      <c r="E41" s="12" t="s">
        <v>73</v>
      </c>
      <c r="G41" s="93" t="s">
        <v>74</v>
      </c>
      <c r="H41" s="93"/>
      <c r="I41" s="93"/>
      <c r="K41" s="101">
        <v>13101000</v>
      </c>
      <c r="L41" s="101"/>
      <c r="M41" s="101"/>
      <c r="O41" s="101">
        <v>1200</v>
      </c>
      <c r="P41" s="101"/>
      <c r="Q41" s="101"/>
      <c r="S41" s="93" t="s">
        <v>109</v>
      </c>
      <c r="T41" s="93"/>
      <c r="U41" s="93"/>
      <c r="V41" s="93"/>
      <c r="W41" s="93"/>
      <c r="Y41" s="93" t="s">
        <v>72</v>
      </c>
      <c r="Z41" s="93"/>
      <c r="AA41" s="93"/>
      <c r="AB41" s="93"/>
      <c r="AC41" s="93"/>
      <c r="AE41" s="93" t="s">
        <v>73</v>
      </c>
      <c r="AF41" s="93"/>
      <c r="AG41" s="93"/>
      <c r="AH41" s="93"/>
      <c r="AI41" s="93"/>
      <c r="AK41" s="93" t="s">
        <v>74</v>
      </c>
      <c r="AL41" s="93"/>
      <c r="AM41" s="93"/>
      <c r="AO41" s="101">
        <v>13101000</v>
      </c>
      <c r="AP41" s="101"/>
      <c r="AQ41" s="101"/>
      <c r="AS41" s="101">
        <v>1200</v>
      </c>
      <c r="AT41" s="101"/>
      <c r="AV41" s="12" t="s">
        <v>109</v>
      </c>
    </row>
    <row r="42" spans="1:48" ht="21.75" customHeight="1">
      <c r="A42" s="12" t="s">
        <v>110</v>
      </c>
      <c r="C42" s="12" t="s">
        <v>72</v>
      </c>
      <c r="E42" s="12" t="s">
        <v>73</v>
      </c>
      <c r="G42" s="93" t="s">
        <v>74</v>
      </c>
      <c r="H42" s="93"/>
      <c r="I42" s="93"/>
      <c r="K42" s="101">
        <v>354336323</v>
      </c>
      <c r="L42" s="101"/>
      <c r="M42" s="101"/>
      <c r="O42" s="101">
        <v>382</v>
      </c>
      <c r="P42" s="101"/>
      <c r="Q42" s="101"/>
      <c r="S42" s="93" t="s">
        <v>85</v>
      </c>
      <c r="T42" s="93"/>
      <c r="U42" s="93"/>
      <c r="V42" s="93"/>
      <c r="W42" s="93"/>
      <c r="Y42" s="93" t="s">
        <v>72</v>
      </c>
      <c r="Z42" s="93"/>
      <c r="AA42" s="93"/>
      <c r="AB42" s="93"/>
      <c r="AC42" s="93"/>
      <c r="AE42" s="93" t="s">
        <v>74</v>
      </c>
      <c r="AF42" s="93"/>
      <c r="AG42" s="93"/>
      <c r="AH42" s="93"/>
      <c r="AI42" s="93"/>
      <c r="AK42" s="93" t="s">
        <v>74</v>
      </c>
      <c r="AL42" s="93"/>
      <c r="AM42" s="93"/>
      <c r="AO42" s="101">
        <v>0</v>
      </c>
      <c r="AP42" s="101"/>
      <c r="AQ42" s="101"/>
      <c r="AS42" s="101">
        <v>0</v>
      </c>
      <c r="AT42" s="101"/>
      <c r="AV42" s="12" t="s">
        <v>74</v>
      </c>
    </row>
    <row r="43" spans="1:48" ht="21.75" customHeight="1">
      <c r="A43" s="12" t="s">
        <v>111</v>
      </c>
      <c r="C43" s="12" t="s">
        <v>72</v>
      </c>
      <c r="E43" s="12" t="s">
        <v>73</v>
      </c>
      <c r="G43" s="93" t="s">
        <v>74</v>
      </c>
      <c r="H43" s="93"/>
      <c r="I43" s="93"/>
      <c r="K43" s="101">
        <v>560264777</v>
      </c>
      <c r="L43" s="101"/>
      <c r="M43" s="101"/>
      <c r="O43" s="101">
        <v>353</v>
      </c>
      <c r="P43" s="101"/>
      <c r="Q43" s="101"/>
      <c r="S43" s="93" t="s">
        <v>85</v>
      </c>
      <c r="T43" s="93"/>
      <c r="U43" s="93"/>
      <c r="V43" s="93"/>
      <c r="W43" s="93"/>
      <c r="Y43" s="93" t="s">
        <v>72</v>
      </c>
      <c r="Z43" s="93"/>
      <c r="AA43" s="93"/>
      <c r="AB43" s="93"/>
      <c r="AC43" s="93"/>
      <c r="AE43" s="93" t="s">
        <v>74</v>
      </c>
      <c r="AF43" s="93"/>
      <c r="AG43" s="93"/>
      <c r="AH43" s="93"/>
      <c r="AI43" s="93"/>
      <c r="AK43" s="93" t="s">
        <v>74</v>
      </c>
      <c r="AL43" s="93"/>
      <c r="AM43" s="93"/>
      <c r="AO43" s="101">
        <v>0</v>
      </c>
      <c r="AP43" s="101"/>
      <c r="AQ43" s="101"/>
      <c r="AS43" s="101">
        <v>0</v>
      </c>
      <c r="AT43" s="101"/>
      <c r="AV43" s="12" t="s">
        <v>74</v>
      </c>
    </row>
    <row r="44" spans="1:48" ht="21.75" customHeight="1">
      <c r="A44" s="12" t="s">
        <v>112</v>
      </c>
      <c r="C44" s="12" t="s">
        <v>72</v>
      </c>
      <c r="E44" s="12" t="s">
        <v>73</v>
      </c>
      <c r="G44" s="93" t="s">
        <v>74</v>
      </c>
      <c r="H44" s="93"/>
      <c r="I44" s="93"/>
      <c r="K44" s="101">
        <v>594923</v>
      </c>
      <c r="L44" s="101"/>
      <c r="M44" s="101"/>
      <c r="O44" s="101">
        <v>282</v>
      </c>
      <c r="P44" s="101"/>
      <c r="Q44" s="101"/>
      <c r="S44" s="93" t="s">
        <v>104</v>
      </c>
      <c r="T44" s="93"/>
      <c r="U44" s="93"/>
      <c r="V44" s="93"/>
      <c r="W44" s="93"/>
      <c r="Y44" s="93" t="s">
        <v>72</v>
      </c>
      <c r="Z44" s="93"/>
      <c r="AA44" s="93"/>
      <c r="AB44" s="93"/>
      <c r="AC44" s="93"/>
      <c r="AE44" s="93" t="s">
        <v>73</v>
      </c>
      <c r="AF44" s="93"/>
      <c r="AG44" s="93"/>
      <c r="AH44" s="93"/>
      <c r="AI44" s="93"/>
      <c r="AK44" s="93" t="s">
        <v>74</v>
      </c>
      <c r="AL44" s="93"/>
      <c r="AM44" s="93"/>
      <c r="AO44" s="101">
        <v>594923</v>
      </c>
      <c r="AP44" s="101"/>
      <c r="AQ44" s="101"/>
      <c r="AS44" s="101">
        <v>282</v>
      </c>
      <c r="AT44" s="101"/>
      <c r="AV44" s="12" t="s">
        <v>104</v>
      </c>
    </row>
    <row r="45" spans="1:48" ht="21.75" customHeight="1">
      <c r="A45" s="12" t="s">
        <v>113</v>
      </c>
      <c r="C45" s="12" t="s">
        <v>72</v>
      </c>
      <c r="E45" s="12" t="s">
        <v>73</v>
      </c>
      <c r="G45" s="93" t="s">
        <v>74</v>
      </c>
      <c r="H45" s="93"/>
      <c r="I45" s="93"/>
      <c r="K45" s="101">
        <v>180000</v>
      </c>
      <c r="L45" s="101"/>
      <c r="M45" s="101"/>
      <c r="O45" s="101">
        <v>2200</v>
      </c>
      <c r="P45" s="101"/>
      <c r="Q45" s="101"/>
      <c r="S45" s="93" t="s">
        <v>109</v>
      </c>
      <c r="T45" s="93"/>
      <c r="U45" s="93"/>
      <c r="V45" s="93"/>
      <c r="W45" s="93"/>
      <c r="Y45" s="93" t="s">
        <v>72</v>
      </c>
      <c r="Z45" s="93"/>
      <c r="AA45" s="93"/>
      <c r="AB45" s="93"/>
      <c r="AC45" s="93"/>
      <c r="AE45" s="93" t="s">
        <v>73</v>
      </c>
      <c r="AF45" s="93"/>
      <c r="AG45" s="93"/>
      <c r="AH45" s="93"/>
      <c r="AI45" s="93"/>
      <c r="AK45" s="93" t="s">
        <v>74</v>
      </c>
      <c r="AL45" s="93"/>
      <c r="AM45" s="93"/>
      <c r="AO45" s="101">
        <v>180000</v>
      </c>
      <c r="AP45" s="101"/>
      <c r="AQ45" s="101"/>
      <c r="AS45" s="101">
        <v>2200</v>
      </c>
      <c r="AT45" s="101"/>
      <c r="AV45" s="12" t="s">
        <v>109</v>
      </c>
    </row>
    <row r="46" spans="1:48" ht="21.75" customHeight="1">
      <c r="A46" s="12" t="s">
        <v>114</v>
      </c>
      <c r="C46" s="12" t="s">
        <v>72</v>
      </c>
      <c r="E46" s="12" t="s">
        <v>73</v>
      </c>
      <c r="G46" s="93" t="s">
        <v>74</v>
      </c>
      <c r="H46" s="93"/>
      <c r="I46" s="93"/>
      <c r="K46" s="101">
        <v>8000000</v>
      </c>
      <c r="L46" s="101"/>
      <c r="M46" s="101"/>
      <c r="O46" s="101">
        <v>300</v>
      </c>
      <c r="P46" s="101"/>
      <c r="Q46" s="101"/>
      <c r="S46" s="93" t="s">
        <v>96</v>
      </c>
      <c r="T46" s="93"/>
      <c r="U46" s="93"/>
      <c r="V46" s="93"/>
      <c r="W46" s="93"/>
      <c r="Y46" s="93" t="s">
        <v>72</v>
      </c>
      <c r="Z46" s="93"/>
      <c r="AA46" s="93"/>
      <c r="AB46" s="93"/>
      <c r="AC46" s="93"/>
      <c r="AE46" s="93" t="s">
        <v>74</v>
      </c>
      <c r="AF46" s="93"/>
      <c r="AG46" s="93"/>
      <c r="AH46" s="93"/>
      <c r="AI46" s="93"/>
      <c r="AK46" s="93" t="s">
        <v>74</v>
      </c>
      <c r="AL46" s="93"/>
      <c r="AM46" s="93"/>
      <c r="AO46" s="101">
        <v>0</v>
      </c>
      <c r="AP46" s="101"/>
      <c r="AQ46" s="101"/>
      <c r="AS46" s="101">
        <v>0</v>
      </c>
      <c r="AT46" s="101"/>
      <c r="AV46" s="12" t="s">
        <v>74</v>
      </c>
    </row>
    <row r="47" spans="1:48" ht="21.75" customHeight="1">
      <c r="A47" s="12" t="s">
        <v>115</v>
      </c>
      <c r="C47" s="12" t="s">
        <v>72</v>
      </c>
      <c r="E47" s="12" t="s">
        <v>73</v>
      </c>
      <c r="G47" s="93" t="s">
        <v>74</v>
      </c>
      <c r="H47" s="93"/>
      <c r="I47" s="93"/>
      <c r="K47" s="101">
        <v>2000000</v>
      </c>
      <c r="L47" s="101"/>
      <c r="M47" s="101"/>
      <c r="O47" s="101">
        <v>338</v>
      </c>
      <c r="P47" s="101"/>
      <c r="Q47" s="101"/>
      <c r="S47" s="93" t="s">
        <v>89</v>
      </c>
      <c r="T47" s="93"/>
      <c r="U47" s="93"/>
      <c r="V47" s="93"/>
      <c r="W47" s="93"/>
      <c r="Y47" s="93" t="s">
        <v>72</v>
      </c>
      <c r="Z47" s="93"/>
      <c r="AA47" s="93"/>
      <c r="AB47" s="93"/>
      <c r="AC47" s="93"/>
      <c r="AE47" s="93" t="s">
        <v>73</v>
      </c>
      <c r="AF47" s="93"/>
      <c r="AG47" s="93"/>
      <c r="AH47" s="93"/>
      <c r="AI47" s="93"/>
      <c r="AK47" s="93" t="s">
        <v>74</v>
      </c>
      <c r="AL47" s="93"/>
      <c r="AM47" s="93"/>
      <c r="AO47" s="101">
        <v>2000000</v>
      </c>
      <c r="AP47" s="101"/>
      <c r="AQ47" s="101"/>
      <c r="AS47" s="101">
        <v>338</v>
      </c>
      <c r="AT47" s="101"/>
      <c r="AV47" s="12" t="s">
        <v>89</v>
      </c>
    </row>
    <row r="48" spans="1:48" ht="21.75" customHeight="1">
      <c r="A48" s="12" t="s">
        <v>116</v>
      </c>
      <c r="C48" s="12" t="s">
        <v>72</v>
      </c>
      <c r="E48" s="12" t="s">
        <v>73</v>
      </c>
      <c r="G48" s="93" t="s">
        <v>74</v>
      </c>
      <c r="H48" s="93"/>
      <c r="I48" s="93"/>
      <c r="K48" s="101">
        <v>48932000</v>
      </c>
      <c r="L48" s="101"/>
      <c r="M48" s="101"/>
      <c r="O48" s="101">
        <v>400</v>
      </c>
      <c r="P48" s="101"/>
      <c r="Q48" s="101"/>
      <c r="S48" s="93" t="s">
        <v>92</v>
      </c>
      <c r="T48" s="93"/>
      <c r="U48" s="93"/>
      <c r="V48" s="93"/>
      <c r="W48" s="93"/>
      <c r="Y48" s="93" t="s">
        <v>72</v>
      </c>
      <c r="Z48" s="93"/>
      <c r="AA48" s="93"/>
      <c r="AB48" s="93"/>
      <c r="AC48" s="93"/>
      <c r="AE48" s="93" t="s">
        <v>73</v>
      </c>
      <c r="AF48" s="93"/>
      <c r="AG48" s="93"/>
      <c r="AH48" s="93"/>
      <c r="AI48" s="93"/>
      <c r="AK48" s="93" t="s">
        <v>74</v>
      </c>
      <c r="AL48" s="93"/>
      <c r="AM48" s="93"/>
      <c r="AO48" s="101">
        <v>48932000</v>
      </c>
      <c r="AP48" s="101"/>
      <c r="AQ48" s="101"/>
      <c r="AS48" s="101">
        <v>400</v>
      </c>
      <c r="AT48" s="101"/>
      <c r="AV48" s="12" t="s">
        <v>92</v>
      </c>
    </row>
    <row r="49" spans="1:48" ht="21.75" customHeight="1">
      <c r="A49" s="12" t="s">
        <v>117</v>
      </c>
      <c r="C49" s="12" t="s">
        <v>72</v>
      </c>
      <c r="E49" s="12" t="s">
        <v>73</v>
      </c>
      <c r="G49" s="93" t="s">
        <v>74</v>
      </c>
      <c r="H49" s="93"/>
      <c r="I49" s="93"/>
      <c r="K49" s="101">
        <v>85337499</v>
      </c>
      <c r="L49" s="101"/>
      <c r="M49" s="101"/>
      <c r="O49" s="101">
        <v>412</v>
      </c>
      <c r="P49" s="101"/>
      <c r="Q49" s="101"/>
      <c r="S49" s="93" t="s">
        <v>85</v>
      </c>
      <c r="T49" s="93"/>
      <c r="U49" s="93"/>
      <c r="V49" s="93"/>
      <c r="W49" s="93"/>
      <c r="Y49" s="93" t="s">
        <v>72</v>
      </c>
      <c r="Z49" s="93"/>
      <c r="AA49" s="93"/>
      <c r="AB49" s="93"/>
      <c r="AC49" s="93"/>
      <c r="AE49" s="93" t="s">
        <v>74</v>
      </c>
      <c r="AF49" s="93"/>
      <c r="AG49" s="93"/>
      <c r="AH49" s="93"/>
      <c r="AI49" s="93"/>
      <c r="AK49" s="93" t="s">
        <v>74</v>
      </c>
      <c r="AL49" s="93"/>
      <c r="AM49" s="93"/>
      <c r="AO49" s="101">
        <v>0</v>
      </c>
      <c r="AP49" s="101"/>
      <c r="AQ49" s="101"/>
      <c r="AS49" s="101">
        <v>0</v>
      </c>
      <c r="AT49" s="101"/>
      <c r="AV49" s="12" t="s">
        <v>74</v>
      </c>
    </row>
    <row r="50" spans="1:48" ht="21.75" customHeight="1">
      <c r="A50" s="12" t="s">
        <v>118</v>
      </c>
      <c r="C50" s="12" t="s">
        <v>72</v>
      </c>
      <c r="E50" s="12" t="s">
        <v>73</v>
      </c>
      <c r="G50" s="93" t="s">
        <v>74</v>
      </c>
      <c r="H50" s="93"/>
      <c r="I50" s="93"/>
      <c r="K50" s="101">
        <v>724000</v>
      </c>
      <c r="L50" s="101"/>
      <c r="M50" s="101"/>
      <c r="O50" s="101">
        <v>700</v>
      </c>
      <c r="P50" s="101"/>
      <c r="Q50" s="101"/>
      <c r="S50" s="93" t="s">
        <v>75</v>
      </c>
      <c r="T50" s="93"/>
      <c r="U50" s="93"/>
      <c r="V50" s="93"/>
      <c r="W50" s="93"/>
      <c r="Y50" s="93" t="s">
        <v>72</v>
      </c>
      <c r="Z50" s="93"/>
      <c r="AA50" s="93"/>
      <c r="AB50" s="93"/>
      <c r="AC50" s="93"/>
      <c r="AE50" s="93" t="s">
        <v>74</v>
      </c>
      <c r="AF50" s="93"/>
      <c r="AG50" s="93"/>
      <c r="AH50" s="93"/>
      <c r="AI50" s="93"/>
      <c r="AK50" s="93" t="s">
        <v>74</v>
      </c>
      <c r="AL50" s="93"/>
      <c r="AM50" s="93"/>
      <c r="AO50" s="101">
        <v>0</v>
      </c>
      <c r="AP50" s="101"/>
      <c r="AQ50" s="101"/>
      <c r="AS50" s="101">
        <v>0</v>
      </c>
      <c r="AT50" s="101"/>
      <c r="AV50" s="12" t="s">
        <v>74</v>
      </c>
    </row>
    <row r="51" spans="1:48" ht="21.75" customHeight="1">
      <c r="A51" s="12" t="s">
        <v>119</v>
      </c>
      <c r="C51" s="12" t="s">
        <v>72</v>
      </c>
      <c r="E51" s="12" t="s">
        <v>73</v>
      </c>
      <c r="G51" s="93" t="s">
        <v>74</v>
      </c>
      <c r="H51" s="93"/>
      <c r="I51" s="93"/>
      <c r="K51" s="101">
        <v>48000000</v>
      </c>
      <c r="L51" s="101"/>
      <c r="M51" s="101"/>
      <c r="O51" s="101">
        <v>700</v>
      </c>
      <c r="P51" s="101"/>
      <c r="Q51" s="101"/>
      <c r="S51" s="93" t="s">
        <v>120</v>
      </c>
      <c r="T51" s="93"/>
      <c r="U51" s="93"/>
      <c r="V51" s="93"/>
      <c r="W51" s="93"/>
      <c r="Y51" s="93" t="s">
        <v>72</v>
      </c>
      <c r="Z51" s="93"/>
      <c r="AA51" s="93"/>
      <c r="AB51" s="93"/>
      <c r="AC51" s="93"/>
      <c r="AE51" s="93" t="s">
        <v>73</v>
      </c>
      <c r="AF51" s="93"/>
      <c r="AG51" s="93"/>
      <c r="AH51" s="93"/>
      <c r="AI51" s="93"/>
      <c r="AK51" s="93" t="s">
        <v>74</v>
      </c>
      <c r="AL51" s="93"/>
      <c r="AM51" s="93"/>
      <c r="AO51" s="101">
        <v>49586000</v>
      </c>
      <c r="AP51" s="101"/>
      <c r="AQ51" s="101"/>
      <c r="AS51" s="101">
        <v>700</v>
      </c>
      <c r="AT51" s="101"/>
      <c r="AV51" s="12" t="s">
        <v>120</v>
      </c>
    </row>
    <row r="52" spans="1:48" ht="21.75" customHeight="1">
      <c r="A52" s="12" t="s">
        <v>121</v>
      </c>
      <c r="C52" s="12" t="s">
        <v>72</v>
      </c>
      <c r="E52" s="12" t="s">
        <v>73</v>
      </c>
      <c r="G52" s="93" t="s">
        <v>74</v>
      </c>
      <c r="H52" s="93"/>
      <c r="I52" s="93"/>
      <c r="K52" s="101">
        <v>375927000</v>
      </c>
      <c r="L52" s="101"/>
      <c r="M52" s="101"/>
      <c r="O52" s="101">
        <v>400</v>
      </c>
      <c r="P52" s="101"/>
      <c r="Q52" s="101"/>
      <c r="S52" s="93" t="s">
        <v>96</v>
      </c>
      <c r="T52" s="93"/>
      <c r="U52" s="93"/>
      <c r="V52" s="93"/>
      <c r="W52" s="93"/>
      <c r="Y52" s="93" t="s">
        <v>72</v>
      </c>
      <c r="Z52" s="93"/>
      <c r="AA52" s="93"/>
      <c r="AB52" s="93"/>
      <c r="AC52" s="93"/>
      <c r="AE52" s="93" t="s">
        <v>74</v>
      </c>
      <c r="AF52" s="93"/>
      <c r="AG52" s="93"/>
      <c r="AH52" s="93"/>
      <c r="AI52" s="93"/>
      <c r="AK52" s="93" t="s">
        <v>74</v>
      </c>
      <c r="AL52" s="93"/>
      <c r="AM52" s="93"/>
      <c r="AO52" s="101">
        <v>0</v>
      </c>
      <c r="AP52" s="101"/>
      <c r="AQ52" s="101"/>
      <c r="AS52" s="101">
        <v>0</v>
      </c>
      <c r="AT52" s="101"/>
      <c r="AV52" s="12" t="s">
        <v>74</v>
      </c>
    </row>
    <row r="53" spans="1:48" ht="21.75" customHeight="1">
      <c r="A53" s="12" t="s">
        <v>49</v>
      </c>
      <c r="C53" s="12" t="s">
        <v>72</v>
      </c>
      <c r="E53" s="12" t="s">
        <v>73</v>
      </c>
      <c r="G53" s="93" t="s">
        <v>74</v>
      </c>
      <c r="H53" s="93"/>
      <c r="I53" s="93"/>
      <c r="K53" s="101">
        <v>1111000</v>
      </c>
      <c r="L53" s="101"/>
      <c r="M53" s="101"/>
      <c r="O53" s="101">
        <v>422</v>
      </c>
      <c r="P53" s="101"/>
      <c r="Q53" s="101"/>
      <c r="S53" s="93" t="s">
        <v>9</v>
      </c>
      <c r="T53" s="93"/>
      <c r="U53" s="93"/>
      <c r="V53" s="93"/>
      <c r="W53" s="93"/>
      <c r="Y53" s="93" t="s">
        <v>72</v>
      </c>
      <c r="Z53" s="93"/>
      <c r="AA53" s="93"/>
      <c r="AB53" s="93"/>
      <c r="AC53" s="93"/>
      <c r="AE53" s="93" t="s">
        <v>74</v>
      </c>
      <c r="AF53" s="93"/>
      <c r="AG53" s="93"/>
      <c r="AH53" s="93"/>
      <c r="AI53" s="93"/>
      <c r="AK53" s="93" t="s">
        <v>74</v>
      </c>
      <c r="AL53" s="93"/>
      <c r="AM53" s="93"/>
      <c r="AO53" s="101">
        <v>0</v>
      </c>
      <c r="AP53" s="101"/>
      <c r="AQ53" s="101"/>
      <c r="AS53" s="101">
        <v>0</v>
      </c>
      <c r="AT53" s="101"/>
      <c r="AV53" s="12" t="s">
        <v>74</v>
      </c>
    </row>
    <row r="54" spans="1:48" ht="21.75" customHeight="1">
      <c r="A54" s="12" t="s">
        <v>122</v>
      </c>
      <c r="C54" s="12" t="s">
        <v>72</v>
      </c>
      <c r="E54" s="12" t="s">
        <v>73</v>
      </c>
      <c r="G54" s="93" t="s">
        <v>74</v>
      </c>
      <c r="H54" s="93"/>
      <c r="I54" s="93"/>
      <c r="K54" s="101">
        <v>35000000</v>
      </c>
      <c r="L54" s="101"/>
      <c r="M54" s="101"/>
      <c r="O54" s="101">
        <v>1300</v>
      </c>
      <c r="P54" s="101"/>
      <c r="Q54" s="101"/>
      <c r="S54" s="93" t="s">
        <v>100</v>
      </c>
      <c r="T54" s="93"/>
      <c r="U54" s="93"/>
      <c r="V54" s="93"/>
      <c r="W54" s="93"/>
      <c r="Y54" s="93" t="s">
        <v>72</v>
      </c>
      <c r="Z54" s="93"/>
      <c r="AA54" s="93"/>
      <c r="AB54" s="93"/>
      <c r="AC54" s="93"/>
      <c r="AE54" s="93" t="s">
        <v>74</v>
      </c>
      <c r="AF54" s="93"/>
      <c r="AG54" s="93"/>
      <c r="AH54" s="93"/>
      <c r="AI54" s="93"/>
      <c r="AK54" s="93" t="s">
        <v>74</v>
      </c>
      <c r="AL54" s="93"/>
      <c r="AM54" s="93"/>
      <c r="AO54" s="101">
        <v>0</v>
      </c>
      <c r="AP54" s="101"/>
      <c r="AQ54" s="101"/>
      <c r="AS54" s="101">
        <v>0</v>
      </c>
      <c r="AT54" s="101"/>
      <c r="AV54" s="12" t="s">
        <v>74</v>
      </c>
    </row>
    <row r="55" spans="1:48" ht="21.75" customHeight="1">
      <c r="A55" s="12" t="s">
        <v>123</v>
      </c>
      <c r="C55" s="12" t="s">
        <v>72</v>
      </c>
      <c r="E55" s="12" t="s">
        <v>73</v>
      </c>
      <c r="G55" s="93" t="s">
        <v>74</v>
      </c>
      <c r="H55" s="93"/>
      <c r="I55" s="93"/>
      <c r="K55" s="101">
        <v>75500000</v>
      </c>
      <c r="L55" s="101"/>
      <c r="M55" s="101"/>
      <c r="O55" s="101">
        <v>600</v>
      </c>
      <c r="P55" s="101"/>
      <c r="Q55" s="101"/>
      <c r="S55" s="93" t="s">
        <v>79</v>
      </c>
      <c r="T55" s="93"/>
      <c r="U55" s="93"/>
      <c r="V55" s="93"/>
      <c r="W55" s="93"/>
      <c r="Y55" s="93" t="s">
        <v>72</v>
      </c>
      <c r="Z55" s="93"/>
      <c r="AA55" s="93"/>
      <c r="AB55" s="93"/>
      <c r="AC55" s="93"/>
      <c r="AE55" s="93" t="s">
        <v>73</v>
      </c>
      <c r="AF55" s="93"/>
      <c r="AG55" s="93"/>
      <c r="AH55" s="93"/>
      <c r="AI55" s="93"/>
      <c r="AK55" s="93" t="s">
        <v>74</v>
      </c>
      <c r="AL55" s="93"/>
      <c r="AM55" s="93"/>
      <c r="AO55" s="101">
        <v>75500000</v>
      </c>
      <c r="AP55" s="101"/>
      <c r="AQ55" s="101"/>
      <c r="AS55" s="101">
        <v>600</v>
      </c>
      <c r="AT55" s="101"/>
      <c r="AV55" s="12" t="s">
        <v>79</v>
      </c>
    </row>
    <row r="56" spans="1:48" ht="21.75" customHeight="1">
      <c r="A56" s="12" t="s">
        <v>124</v>
      </c>
      <c r="C56" s="12" t="s">
        <v>72</v>
      </c>
      <c r="E56" s="12" t="s">
        <v>73</v>
      </c>
      <c r="G56" s="93" t="s">
        <v>74</v>
      </c>
      <c r="H56" s="93"/>
      <c r="I56" s="93"/>
      <c r="K56" s="101">
        <v>23028000</v>
      </c>
      <c r="L56" s="101"/>
      <c r="M56" s="101"/>
      <c r="O56" s="101">
        <v>1100</v>
      </c>
      <c r="P56" s="101"/>
      <c r="Q56" s="101"/>
      <c r="S56" s="93" t="s">
        <v>109</v>
      </c>
      <c r="T56" s="93"/>
      <c r="U56" s="93"/>
      <c r="V56" s="93"/>
      <c r="W56" s="93"/>
      <c r="Y56" s="93" t="s">
        <v>72</v>
      </c>
      <c r="Z56" s="93"/>
      <c r="AA56" s="93"/>
      <c r="AB56" s="93"/>
      <c r="AC56" s="93"/>
      <c r="AE56" s="93" t="s">
        <v>73</v>
      </c>
      <c r="AF56" s="93"/>
      <c r="AG56" s="93"/>
      <c r="AH56" s="93"/>
      <c r="AI56" s="93"/>
      <c r="AK56" s="93" t="s">
        <v>74</v>
      </c>
      <c r="AL56" s="93"/>
      <c r="AM56" s="93"/>
      <c r="AO56" s="101">
        <v>23028000</v>
      </c>
      <c r="AP56" s="101"/>
      <c r="AQ56" s="101"/>
      <c r="AS56" s="101">
        <v>1100</v>
      </c>
      <c r="AT56" s="101"/>
      <c r="AV56" s="12" t="s">
        <v>109</v>
      </c>
    </row>
    <row r="57" spans="1:48" ht="21.75" customHeight="1">
      <c r="A57" s="12" t="s">
        <v>125</v>
      </c>
      <c r="C57" s="12" t="s">
        <v>72</v>
      </c>
      <c r="E57" s="12" t="s">
        <v>73</v>
      </c>
      <c r="G57" s="93" t="s">
        <v>74</v>
      </c>
      <c r="H57" s="93"/>
      <c r="I57" s="93"/>
      <c r="K57" s="101">
        <v>20819000</v>
      </c>
      <c r="L57" s="101"/>
      <c r="M57" s="101"/>
      <c r="O57" s="101">
        <v>600</v>
      </c>
      <c r="P57" s="101"/>
      <c r="Q57" s="101"/>
      <c r="S57" s="93" t="s">
        <v>92</v>
      </c>
      <c r="T57" s="93"/>
      <c r="U57" s="93"/>
      <c r="V57" s="93"/>
      <c r="W57" s="93"/>
      <c r="Y57" s="93" t="s">
        <v>72</v>
      </c>
      <c r="Z57" s="93"/>
      <c r="AA57" s="93"/>
      <c r="AB57" s="93"/>
      <c r="AC57" s="93"/>
      <c r="AE57" s="93" t="s">
        <v>73</v>
      </c>
      <c r="AF57" s="93"/>
      <c r="AG57" s="93"/>
      <c r="AH57" s="93"/>
      <c r="AI57" s="93"/>
      <c r="AK57" s="93" t="s">
        <v>74</v>
      </c>
      <c r="AL57" s="93"/>
      <c r="AM57" s="93"/>
      <c r="AO57" s="101">
        <v>38517000</v>
      </c>
      <c r="AP57" s="101"/>
      <c r="AQ57" s="101"/>
      <c r="AS57" s="101">
        <v>600</v>
      </c>
      <c r="AT57" s="101"/>
      <c r="AV57" s="12" t="s">
        <v>92</v>
      </c>
    </row>
    <row r="58" spans="1:48" ht="21.75" customHeight="1">
      <c r="A58" s="12" t="s">
        <v>126</v>
      </c>
      <c r="C58" s="12" t="s">
        <v>72</v>
      </c>
      <c r="E58" s="12" t="s">
        <v>73</v>
      </c>
      <c r="G58" s="93" t="s">
        <v>74</v>
      </c>
      <c r="H58" s="93"/>
      <c r="I58" s="93"/>
      <c r="K58" s="101">
        <v>10809000</v>
      </c>
      <c r="L58" s="101"/>
      <c r="M58" s="101"/>
      <c r="O58" s="101">
        <v>362</v>
      </c>
      <c r="P58" s="101"/>
      <c r="Q58" s="101"/>
      <c r="S58" s="93" t="s">
        <v>89</v>
      </c>
      <c r="T58" s="93"/>
      <c r="U58" s="93"/>
      <c r="V58" s="93"/>
      <c r="W58" s="93"/>
      <c r="Y58" s="93" t="s">
        <v>72</v>
      </c>
      <c r="Z58" s="93"/>
      <c r="AA58" s="93"/>
      <c r="AB58" s="93"/>
      <c r="AC58" s="93"/>
      <c r="AE58" s="93" t="s">
        <v>73</v>
      </c>
      <c r="AF58" s="93"/>
      <c r="AG58" s="93"/>
      <c r="AH58" s="93"/>
      <c r="AI58" s="93"/>
      <c r="AK58" s="93" t="s">
        <v>74</v>
      </c>
      <c r="AL58" s="93"/>
      <c r="AM58" s="93"/>
      <c r="AO58" s="101">
        <v>10809000</v>
      </c>
      <c r="AP58" s="101"/>
      <c r="AQ58" s="101"/>
      <c r="AS58" s="101">
        <v>362</v>
      </c>
      <c r="AT58" s="101"/>
      <c r="AV58" s="12" t="s">
        <v>89</v>
      </c>
    </row>
    <row r="59" spans="1:48" ht="21.75" customHeight="1">
      <c r="A59" s="12" t="s">
        <v>127</v>
      </c>
      <c r="C59" s="12" t="s">
        <v>72</v>
      </c>
      <c r="E59" s="12" t="s">
        <v>73</v>
      </c>
      <c r="G59" s="93" t="s">
        <v>74</v>
      </c>
      <c r="H59" s="93"/>
      <c r="I59" s="93"/>
      <c r="K59" s="101">
        <v>1716154</v>
      </c>
      <c r="L59" s="101"/>
      <c r="M59" s="101"/>
      <c r="O59" s="101">
        <v>1907</v>
      </c>
      <c r="P59" s="101"/>
      <c r="Q59" s="101"/>
      <c r="S59" s="93" t="s">
        <v>75</v>
      </c>
      <c r="T59" s="93"/>
      <c r="U59" s="93"/>
      <c r="V59" s="93"/>
      <c r="W59" s="93"/>
      <c r="Y59" s="93" t="s">
        <v>72</v>
      </c>
      <c r="Z59" s="93"/>
      <c r="AA59" s="93"/>
      <c r="AB59" s="93"/>
      <c r="AC59" s="93"/>
      <c r="AE59" s="93" t="s">
        <v>73</v>
      </c>
      <c r="AF59" s="93"/>
      <c r="AG59" s="93"/>
      <c r="AH59" s="93"/>
      <c r="AI59" s="93"/>
      <c r="AK59" s="93" t="s">
        <v>74</v>
      </c>
      <c r="AL59" s="93"/>
      <c r="AM59" s="93"/>
      <c r="AO59" s="101">
        <v>1716154</v>
      </c>
      <c r="AP59" s="101"/>
      <c r="AQ59" s="101"/>
      <c r="AS59" s="101">
        <v>1907</v>
      </c>
      <c r="AT59" s="101"/>
      <c r="AV59" s="12" t="s">
        <v>75</v>
      </c>
    </row>
    <row r="60" spans="1:48" ht="21.75" customHeight="1">
      <c r="A60" s="12" t="s">
        <v>128</v>
      </c>
      <c r="C60" s="12" t="s">
        <v>72</v>
      </c>
      <c r="E60" s="12" t="s">
        <v>73</v>
      </c>
      <c r="G60" s="93" t="s">
        <v>74</v>
      </c>
      <c r="H60" s="93"/>
      <c r="I60" s="93"/>
      <c r="K60" s="101">
        <v>9969000</v>
      </c>
      <c r="L60" s="101"/>
      <c r="M60" s="101"/>
      <c r="O60" s="101">
        <v>392</v>
      </c>
      <c r="P60" s="101"/>
      <c r="Q60" s="101"/>
      <c r="S60" s="93" t="s">
        <v>89</v>
      </c>
      <c r="T60" s="93"/>
      <c r="U60" s="93"/>
      <c r="V60" s="93"/>
      <c r="W60" s="93"/>
      <c r="Y60" s="93" t="s">
        <v>72</v>
      </c>
      <c r="Z60" s="93"/>
      <c r="AA60" s="93"/>
      <c r="AB60" s="93"/>
      <c r="AC60" s="93"/>
      <c r="AE60" s="93" t="s">
        <v>73</v>
      </c>
      <c r="AF60" s="93"/>
      <c r="AG60" s="93"/>
      <c r="AH60" s="93"/>
      <c r="AI60" s="93"/>
      <c r="AK60" s="93" t="s">
        <v>74</v>
      </c>
      <c r="AL60" s="93"/>
      <c r="AM60" s="93"/>
      <c r="AO60" s="101">
        <v>9969000</v>
      </c>
      <c r="AP60" s="101"/>
      <c r="AQ60" s="101"/>
      <c r="AS60" s="101">
        <v>392</v>
      </c>
      <c r="AT60" s="101"/>
      <c r="AV60" s="12" t="s">
        <v>89</v>
      </c>
    </row>
    <row r="61" spans="1:48" ht="21.75" customHeight="1">
      <c r="A61" s="12" t="s">
        <v>129</v>
      </c>
      <c r="C61" s="12" t="s">
        <v>72</v>
      </c>
      <c r="E61" s="12" t="s">
        <v>73</v>
      </c>
      <c r="G61" s="93" t="s">
        <v>74</v>
      </c>
      <c r="H61" s="93"/>
      <c r="I61" s="93"/>
      <c r="K61" s="101">
        <v>7732070</v>
      </c>
      <c r="L61" s="101"/>
      <c r="M61" s="101"/>
      <c r="O61" s="101">
        <v>1760</v>
      </c>
      <c r="P61" s="101"/>
      <c r="Q61" s="101"/>
      <c r="S61" s="93" t="s">
        <v>75</v>
      </c>
      <c r="T61" s="93"/>
      <c r="U61" s="93"/>
      <c r="V61" s="93"/>
      <c r="W61" s="93"/>
      <c r="Y61" s="93" t="s">
        <v>72</v>
      </c>
      <c r="Z61" s="93"/>
      <c r="AA61" s="93"/>
      <c r="AB61" s="93"/>
      <c r="AC61" s="93"/>
      <c r="AE61" s="93" t="s">
        <v>73</v>
      </c>
      <c r="AF61" s="93"/>
      <c r="AG61" s="93"/>
      <c r="AH61" s="93"/>
      <c r="AI61" s="93"/>
      <c r="AK61" s="93" t="s">
        <v>74</v>
      </c>
      <c r="AL61" s="93"/>
      <c r="AM61" s="93"/>
      <c r="AO61" s="101">
        <v>7752518</v>
      </c>
      <c r="AP61" s="101"/>
      <c r="AQ61" s="101"/>
      <c r="AS61" s="101">
        <v>1760</v>
      </c>
      <c r="AT61" s="101"/>
      <c r="AV61" s="12" t="s">
        <v>75</v>
      </c>
    </row>
    <row r="62" spans="1:48" ht="21.75" customHeight="1">
      <c r="A62" s="12" t="s">
        <v>130</v>
      </c>
      <c r="C62" s="12" t="s">
        <v>72</v>
      </c>
      <c r="E62" s="12" t="s">
        <v>73</v>
      </c>
      <c r="G62" s="93" t="s">
        <v>74</v>
      </c>
      <c r="H62" s="93"/>
      <c r="I62" s="93"/>
      <c r="K62" s="101">
        <v>92558000</v>
      </c>
      <c r="L62" s="101"/>
      <c r="M62" s="101"/>
      <c r="O62" s="101">
        <v>600</v>
      </c>
      <c r="P62" s="101"/>
      <c r="Q62" s="101"/>
      <c r="S62" s="93" t="s">
        <v>75</v>
      </c>
      <c r="T62" s="93"/>
      <c r="U62" s="93"/>
      <c r="V62" s="93"/>
      <c r="W62" s="93"/>
      <c r="Y62" s="93" t="s">
        <v>72</v>
      </c>
      <c r="Z62" s="93"/>
      <c r="AA62" s="93"/>
      <c r="AB62" s="93"/>
      <c r="AC62" s="93"/>
      <c r="AE62" s="93" t="s">
        <v>73</v>
      </c>
      <c r="AF62" s="93"/>
      <c r="AG62" s="93"/>
      <c r="AH62" s="93"/>
      <c r="AI62" s="93"/>
      <c r="AK62" s="93" t="s">
        <v>74</v>
      </c>
      <c r="AL62" s="93"/>
      <c r="AM62" s="93"/>
      <c r="AO62" s="101">
        <v>210595000</v>
      </c>
      <c r="AP62" s="101"/>
      <c r="AQ62" s="101"/>
      <c r="AS62" s="101">
        <v>600</v>
      </c>
      <c r="AT62" s="101"/>
      <c r="AV62" s="12" t="s">
        <v>75</v>
      </c>
    </row>
    <row r="63" spans="1:48" ht="21.75" customHeight="1">
      <c r="A63" s="12" t="s">
        <v>131</v>
      </c>
      <c r="C63" s="12" t="s">
        <v>72</v>
      </c>
      <c r="E63" s="12" t="s">
        <v>74</v>
      </c>
      <c r="G63" s="93" t="s">
        <v>74</v>
      </c>
      <c r="H63" s="93"/>
      <c r="I63" s="93"/>
      <c r="K63" s="101">
        <v>0</v>
      </c>
      <c r="L63" s="101"/>
      <c r="M63" s="101"/>
      <c r="O63" s="101">
        <v>0</v>
      </c>
      <c r="P63" s="101"/>
      <c r="Q63" s="101"/>
      <c r="S63" s="93" t="s">
        <v>74</v>
      </c>
      <c r="T63" s="93"/>
      <c r="U63" s="93"/>
      <c r="V63" s="93"/>
      <c r="W63" s="93"/>
      <c r="Y63" s="93" t="s">
        <v>72</v>
      </c>
      <c r="Z63" s="93"/>
      <c r="AA63" s="93"/>
      <c r="AB63" s="93"/>
      <c r="AC63" s="93"/>
      <c r="AE63" s="93" t="s">
        <v>73</v>
      </c>
      <c r="AF63" s="93"/>
      <c r="AG63" s="93"/>
      <c r="AH63" s="93"/>
      <c r="AI63" s="93"/>
      <c r="AK63" s="93" t="s">
        <v>74</v>
      </c>
      <c r="AL63" s="93"/>
      <c r="AM63" s="93"/>
      <c r="AO63" s="101">
        <v>17799000</v>
      </c>
      <c r="AP63" s="101"/>
      <c r="AQ63" s="101"/>
      <c r="AS63" s="101">
        <v>2600</v>
      </c>
      <c r="AT63" s="101"/>
      <c r="AV63" s="12" t="s">
        <v>132</v>
      </c>
    </row>
    <row r="64" spans="1:48" ht="21.75" customHeight="1">
      <c r="A64" s="12" t="s">
        <v>133</v>
      </c>
      <c r="C64" s="12" t="s">
        <v>72</v>
      </c>
      <c r="E64" s="12" t="s">
        <v>74</v>
      </c>
      <c r="G64" s="93" t="s">
        <v>74</v>
      </c>
      <c r="H64" s="93"/>
      <c r="I64" s="93"/>
      <c r="K64" s="101">
        <v>0</v>
      </c>
      <c r="L64" s="101"/>
      <c r="M64" s="101"/>
      <c r="O64" s="101">
        <v>0</v>
      </c>
      <c r="P64" s="101"/>
      <c r="Q64" s="101"/>
      <c r="S64" s="93" t="s">
        <v>74</v>
      </c>
      <c r="T64" s="93"/>
      <c r="U64" s="93"/>
      <c r="V64" s="93"/>
      <c r="W64" s="93"/>
      <c r="Y64" s="93" t="s">
        <v>72</v>
      </c>
      <c r="Z64" s="93"/>
      <c r="AA64" s="93"/>
      <c r="AB64" s="93"/>
      <c r="AC64" s="93"/>
      <c r="AE64" s="93" t="s">
        <v>73</v>
      </c>
      <c r="AF64" s="93"/>
      <c r="AG64" s="93"/>
      <c r="AH64" s="93"/>
      <c r="AI64" s="93"/>
      <c r="AK64" s="93" t="s">
        <v>74</v>
      </c>
      <c r="AL64" s="93"/>
      <c r="AM64" s="93"/>
      <c r="AO64" s="101">
        <v>15171000</v>
      </c>
      <c r="AP64" s="101"/>
      <c r="AQ64" s="101"/>
      <c r="AS64" s="101">
        <v>600</v>
      </c>
      <c r="AT64" s="101"/>
      <c r="AV64" s="12" t="s">
        <v>120</v>
      </c>
    </row>
    <row r="65" spans="1:48" ht="21.75" customHeight="1">
      <c r="A65" s="12" t="s">
        <v>134</v>
      </c>
      <c r="C65" s="12" t="s">
        <v>72</v>
      </c>
      <c r="E65" s="12" t="s">
        <v>74</v>
      </c>
      <c r="G65" s="93" t="s">
        <v>74</v>
      </c>
      <c r="H65" s="93"/>
      <c r="I65" s="93"/>
      <c r="K65" s="101">
        <v>0</v>
      </c>
      <c r="L65" s="101"/>
      <c r="M65" s="101"/>
      <c r="O65" s="101">
        <v>0</v>
      </c>
      <c r="P65" s="101"/>
      <c r="Q65" s="101"/>
      <c r="S65" s="93" t="s">
        <v>74</v>
      </c>
      <c r="T65" s="93"/>
      <c r="U65" s="93"/>
      <c r="V65" s="93"/>
      <c r="W65" s="93"/>
      <c r="Y65" s="93" t="s">
        <v>72</v>
      </c>
      <c r="Z65" s="93"/>
      <c r="AA65" s="93"/>
      <c r="AB65" s="93"/>
      <c r="AC65" s="93"/>
      <c r="AE65" s="93" t="s">
        <v>73</v>
      </c>
      <c r="AF65" s="93"/>
      <c r="AG65" s="93"/>
      <c r="AH65" s="93"/>
      <c r="AI65" s="93"/>
      <c r="AK65" s="93" t="s">
        <v>74</v>
      </c>
      <c r="AL65" s="93"/>
      <c r="AM65" s="93"/>
      <c r="AO65" s="101">
        <v>5000000</v>
      </c>
      <c r="AP65" s="101"/>
      <c r="AQ65" s="101"/>
      <c r="AS65" s="101">
        <v>800</v>
      </c>
      <c r="AT65" s="101"/>
      <c r="AV65" s="12" t="s">
        <v>75</v>
      </c>
    </row>
    <row r="66" spans="1:48" ht="21.75" customHeight="1">
      <c r="A66" s="12" t="s">
        <v>135</v>
      </c>
      <c r="C66" s="12" t="s">
        <v>72</v>
      </c>
      <c r="E66" s="12" t="s">
        <v>74</v>
      </c>
      <c r="G66" s="93" t="s">
        <v>74</v>
      </c>
      <c r="H66" s="93"/>
      <c r="I66" s="93"/>
      <c r="K66" s="101">
        <v>0</v>
      </c>
      <c r="L66" s="101"/>
      <c r="M66" s="101"/>
      <c r="O66" s="101">
        <v>0</v>
      </c>
      <c r="P66" s="101"/>
      <c r="Q66" s="101"/>
      <c r="S66" s="93" t="s">
        <v>74</v>
      </c>
      <c r="T66" s="93"/>
      <c r="U66" s="93"/>
      <c r="V66" s="93"/>
      <c r="W66" s="93"/>
      <c r="Y66" s="93" t="s">
        <v>72</v>
      </c>
      <c r="Z66" s="93"/>
      <c r="AA66" s="93"/>
      <c r="AB66" s="93"/>
      <c r="AC66" s="93"/>
      <c r="AE66" s="93" t="s">
        <v>73</v>
      </c>
      <c r="AF66" s="93"/>
      <c r="AG66" s="93"/>
      <c r="AH66" s="93"/>
      <c r="AI66" s="93"/>
      <c r="AK66" s="93" t="s">
        <v>74</v>
      </c>
      <c r="AL66" s="93"/>
      <c r="AM66" s="93"/>
      <c r="AO66" s="101">
        <v>202229000</v>
      </c>
      <c r="AP66" s="101"/>
      <c r="AQ66" s="101"/>
      <c r="AS66" s="101">
        <v>700</v>
      </c>
      <c r="AT66" s="101"/>
      <c r="AV66" s="12" t="s">
        <v>75</v>
      </c>
    </row>
    <row r="67" spans="1:48" ht="21.75" customHeight="1">
      <c r="A67" s="12" t="s">
        <v>136</v>
      </c>
      <c r="C67" s="12" t="s">
        <v>72</v>
      </c>
      <c r="E67" s="12" t="s">
        <v>74</v>
      </c>
      <c r="G67" s="93" t="s">
        <v>74</v>
      </c>
      <c r="H67" s="93"/>
      <c r="I67" s="93"/>
      <c r="K67" s="101">
        <v>0</v>
      </c>
      <c r="L67" s="101"/>
      <c r="M67" s="101"/>
      <c r="O67" s="101">
        <v>0</v>
      </c>
      <c r="P67" s="101"/>
      <c r="Q67" s="101"/>
      <c r="S67" s="93" t="s">
        <v>74</v>
      </c>
      <c r="T67" s="93"/>
      <c r="U67" s="93"/>
      <c r="V67" s="93"/>
      <c r="W67" s="93"/>
      <c r="Y67" s="93" t="s">
        <v>72</v>
      </c>
      <c r="Z67" s="93"/>
      <c r="AA67" s="93"/>
      <c r="AB67" s="93"/>
      <c r="AC67" s="93"/>
      <c r="AE67" s="93" t="s">
        <v>73</v>
      </c>
      <c r="AF67" s="93"/>
      <c r="AG67" s="93"/>
      <c r="AH67" s="93"/>
      <c r="AI67" s="93"/>
      <c r="AK67" s="93" t="s">
        <v>74</v>
      </c>
      <c r="AL67" s="93"/>
      <c r="AM67" s="93"/>
      <c r="AO67" s="101">
        <v>12459534</v>
      </c>
      <c r="AP67" s="101"/>
      <c r="AQ67" s="101"/>
      <c r="AS67" s="101">
        <v>647</v>
      </c>
      <c r="AT67" s="101"/>
      <c r="AV67" s="12" t="s">
        <v>104</v>
      </c>
    </row>
    <row r="68" spans="1:48" ht="21.75" customHeight="1">
      <c r="A68" s="12" t="s">
        <v>137</v>
      </c>
      <c r="C68" s="12" t="s">
        <v>72</v>
      </c>
      <c r="E68" s="12" t="s">
        <v>74</v>
      </c>
      <c r="G68" s="93" t="s">
        <v>74</v>
      </c>
      <c r="H68" s="93"/>
      <c r="I68" s="93"/>
      <c r="K68" s="101">
        <v>0</v>
      </c>
      <c r="L68" s="101"/>
      <c r="M68" s="101"/>
      <c r="O68" s="101">
        <v>0</v>
      </c>
      <c r="P68" s="101"/>
      <c r="Q68" s="101"/>
      <c r="S68" s="93" t="s">
        <v>74</v>
      </c>
      <c r="T68" s="93"/>
      <c r="U68" s="93"/>
      <c r="V68" s="93"/>
      <c r="W68" s="93"/>
      <c r="Y68" s="93" t="s">
        <v>72</v>
      </c>
      <c r="Z68" s="93"/>
      <c r="AA68" s="93"/>
      <c r="AB68" s="93"/>
      <c r="AC68" s="93"/>
      <c r="AE68" s="93" t="s">
        <v>73</v>
      </c>
      <c r="AF68" s="93"/>
      <c r="AG68" s="93"/>
      <c r="AH68" s="93"/>
      <c r="AI68" s="93"/>
      <c r="AK68" s="93" t="s">
        <v>74</v>
      </c>
      <c r="AL68" s="93"/>
      <c r="AM68" s="93"/>
      <c r="AO68" s="101">
        <v>3000000</v>
      </c>
      <c r="AP68" s="101"/>
      <c r="AQ68" s="101"/>
      <c r="AS68" s="101">
        <v>6500</v>
      </c>
      <c r="AT68" s="101"/>
      <c r="AV68" s="12" t="s">
        <v>94</v>
      </c>
    </row>
    <row r="69" spans="1:48" ht="21.75" customHeight="1">
      <c r="A69" s="12" t="s">
        <v>138</v>
      </c>
      <c r="C69" s="12" t="s">
        <v>72</v>
      </c>
      <c r="E69" s="12" t="s">
        <v>74</v>
      </c>
      <c r="G69" s="93" t="s">
        <v>74</v>
      </c>
      <c r="H69" s="93"/>
      <c r="I69" s="93"/>
      <c r="K69" s="101">
        <v>0</v>
      </c>
      <c r="L69" s="101"/>
      <c r="M69" s="101"/>
      <c r="O69" s="101">
        <v>0</v>
      </c>
      <c r="P69" s="101"/>
      <c r="Q69" s="101"/>
      <c r="S69" s="93" t="s">
        <v>74</v>
      </c>
      <c r="T69" s="93"/>
      <c r="U69" s="93"/>
      <c r="V69" s="93"/>
      <c r="W69" s="93"/>
      <c r="Y69" s="93" t="s">
        <v>72</v>
      </c>
      <c r="Z69" s="93"/>
      <c r="AA69" s="93"/>
      <c r="AB69" s="93"/>
      <c r="AC69" s="93"/>
      <c r="AE69" s="93" t="s">
        <v>73</v>
      </c>
      <c r="AF69" s="93"/>
      <c r="AG69" s="93"/>
      <c r="AH69" s="93"/>
      <c r="AI69" s="93"/>
      <c r="AK69" s="93" t="s">
        <v>74</v>
      </c>
      <c r="AL69" s="93"/>
      <c r="AM69" s="93"/>
      <c r="AO69" s="101">
        <v>339960</v>
      </c>
      <c r="AP69" s="101"/>
      <c r="AQ69" s="101"/>
      <c r="AS69" s="101">
        <v>306</v>
      </c>
      <c r="AT69" s="101"/>
      <c r="AV69" s="12" t="s">
        <v>104</v>
      </c>
    </row>
    <row r="70" spans="1:48" ht="21.75" customHeight="1">
      <c r="A70" s="12" t="s">
        <v>139</v>
      </c>
      <c r="C70" s="12" t="s">
        <v>72</v>
      </c>
      <c r="E70" s="12" t="s">
        <v>74</v>
      </c>
      <c r="G70" s="93" t="s">
        <v>74</v>
      </c>
      <c r="H70" s="93"/>
      <c r="I70" s="93"/>
      <c r="K70" s="101">
        <v>0</v>
      </c>
      <c r="L70" s="101"/>
      <c r="M70" s="101"/>
      <c r="O70" s="101">
        <v>0</v>
      </c>
      <c r="P70" s="101"/>
      <c r="Q70" s="101"/>
      <c r="S70" s="93" t="s">
        <v>74</v>
      </c>
      <c r="T70" s="93"/>
      <c r="U70" s="93"/>
      <c r="V70" s="93"/>
      <c r="W70" s="93"/>
      <c r="Y70" s="93" t="s">
        <v>72</v>
      </c>
      <c r="Z70" s="93"/>
      <c r="AA70" s="93"/>
      <c r="AB70" s="93"/>
      <c r="AC70" s="93"/>
      <c r="AE70" s="93" t="s">
        <v>73</v>
      </c>
      <c r="AF70" s="93"/>
      <c r="AG70" s="93"/>
      <c r="AH70" s="93"/>
      <c r="AI70" s="93"/>
      <c r="AK70" s="93" t="s">
        <v>74</v>
      </c>
      <c r="AL70" s="93"/>
      <c r="AM70" s="93"/>
      <c r="AO70" s="101">
        <v>466272138</v>
      </c>
      <c r="AP70" s="101"/>
      <c r="AQ70" s="101"/>
      <c r="AS70" s="101">
        <v>588</v>
      </c>
      <c r="AT70" s="101"/>
      <c r="AV70" s="12" t="s">
        <v>104</v>
      </c>
    </row>
    <row r="71" spans="1:48" ht="21.75" customHeight="1">
      <c r="A71" s="12" t="s">
        <v>140</v>
      </c>
      <c r="C71" s="12" t="s">
        <v>72</v>
      </c>
      <c r="E71" s="12" t="s">
        <v>74</v>
      </c>
      <c r="G71" s="93" t="s">
        <v>74</v>
      </c>
      <c r="H71" s="93"/>
      <c r="I71" s="93"/>
      <c r="K71" s="101">
        <v>0</v>
      </c>
      <c r="L71" s="101"/>
      <c r="M71" s="101"/>
      <c r="O71" s="101">
        <v>0</v>
      </c>
      <c r="P71" s="101"/>
      <c r="Q71" s="101"/>
      <c r="S71" s="93" t="s">
        <v>74</v>
      </c>
      <c r="T71" s="93"/>
      <c r="U71" s="93"/>
      <c r="V71" s="93"/>
      <c r="W71" s="93"/>
      <c r="Y71" s="93" t="s">
        <v>72</v>
      </c>
      <c r="Z71" s="93"/>
      <c r="AA71" s="93"/>
      <c r="AB71" s="93"/>
      <c r="AC71" s="93"/>
      <c r="AE71" s="93" t="s">
        <v>73</v>
      </c>
      <c r="AF71" s="93"/>
      <c r="AG71" s="93"/>
      <c r="AH71" s="93"/>
      <c r="AI71" s="93"/>
      <c r="AK71" s="93" t="s">
        <v>74</v>
      </c>
      <c r="AL71" s="93"/>
      <c r="AM71" s="93"/>
      <c r="AO71" s="101">
        <v>8499000</v>
      </c>
      <c r="AP71" s="101"/>
      <c r="AQ71" s="101"/>
      <c r="AS71" s="101">
        <v>329</v>
      </c>
      <c r="AT71" s="101"/>
      <c r="AV71" s="12" t="s">
        <v>104</v>
      </c>
    </row>
    <row r="72" spans="1:48" ht="21.75" customHeight="1">
      <c r="A72" s="12" t="s">
        <v>141</v>
      </c>
      <c r="C72" s="12" t="s">
        <v>72</v>
      </c>
      <c r="E72" s="12" t="s">
        <v>74</v>
      </c>
      <c r="G72" s="93" t="s">
        <v>74</v>
      </c>
      <c r="H72" s="93"/>
      <c r="I72" s="93"/>
      <c r="K72" s="101">
        <v>0</v>
      </c>
      <c r="L72" s="101"/>
      <c r="M72" s="101"/>
      <c r="O72" s="101">
        <v>0</v>
      </c>
      <c r="P72" s="101"/>
      <c r="Q72" s="101"/>
      <c r="S72" s="93" t="s">
        <v>74</v>
      </c>
      <c r="T72" s="93"/>
      <c r="U72" s="93"/>
      <c r="V72" s="93"/>
      <c r="W72" s="93"/>
      <c r="Y72" s="93" t="s">
        <v>72</v>
      </c>
      <c r="Z72" s="93"/>
      <c r="AA72" s="93"/>
      <c r="AB72" s="93"/>
      <c r="AC72" s="93"/>
      <c r="AE72" s="93" t="s">
        <v>73</v>
      </c>
      <c r="AF72" s="93"/>
      <c r="AG72" s="93"/>
      <c r="AH72" s="93"/>
      <c r="AI72" s="93"/>
      <c r="AK72" s="93" t="s">
        <v>74</v>
      </c>
      <c r="AL72" s="93"/>
      <c r="AM72" s="93"/>
      <c r="AO72" s="101">
        <v>59371000</v>
      </c>
      <c r="AP72" s="101"/>
      <c r="AQ72" s="101"/>
      <c r="AS72" s="101">
        <v>800</v>
      </c>
      <c r="AT72" s="101"/>
      <c r="AV72" s="12" t="s">
        <v>75</v>
      </c>
    </row>
    <row r="73" spans="1:48" ht="21.75" customHeight="1">
      <c r="A73" s="12" t="s">
        <v>142</v>
      </c>
      <c r="C73" s="12" t="s">
        <v>72</v>
      </c>
      <c r="E73" s="12" t="s">
        <v>74</v>
      </c>
      <c r="G73" s="93" t="s">
        <v>74</v>
      </c>
      <c r="H73" s="93"/>
      <c r="I73" s="93"/>
      <c r="K73" s="101">
        <v>0</v>
      </c>
      <c r="L73" s="101"/>
      <c r="M73" s="101"/>
      <c r="O73" s="101">
        <v>0</v>
      </c>
      <c r="P73" s="101"/>
      <c r="Q73" s="101"/>
      <c r="S73" s="93" t="s">
        <v>74</v>
      </c>
      <c r="T73" s="93"/>
      <c r="U73" s="93"/>
      <c r="V73" s="93"/>
      <c r="W73" s="93"/>
      <c r="Y73" s="93" t="s">
        <v>72</v>
      </c>
      <c r="Z73" s="93"/>
      <c r="AA73" s="93"/>
      <c r="AB73" s="93"/>
      <c r="AC73" s="93"/>
      <c r="AE73" s="93" t="s">
        <v>73</v>
      </c>
      <c r="AF73" s="93"/>
      <c r="AG73" s="93"/>
      <c r="AH73" s="93"/>
      <c r="AI73" s="93"/>
      <c r="AK73" s="93" t="s">
        <v>74</v>
      </c>
      <c r="AL73" s="93"/>
      <c r="AM73" s="93"/>
      <c r="AO73" s="101">
        <v>4000000</v>
      </c>
      <c r="AP73" s="101"/>
      <c r="AQ73" s="101"/>
      <c r="AS73" s="101">
        <v>200</v>
      </c>
      <c r="AT73" s="101"/>
      <c r="AV73" s="12" t="s">
        <v>75</v>
      </c>
    </row>
    <row r="74" spans="1:48" ht="21.75" customHeight="1">
      <c r="A74" s="12" t="s">
        <v>143</v>
      </c>
      <c r="C74" s="12" t="s">
        <v>72</v>
      </c>
      <c r="E74" s="12" t="s">
        <v>74</v>
      </c>
      <c r="G74" s="93" t="s">
        <v>74</v>
      </c>
      <c r="H74" s="93"/>
      <c r="I74" s="93"/>
      <c r="K74" s="101">
        <v>0</v>
      </c>
      <c r="L74" s="101"/>
      <c r="M74" s="101"/>
      <c r="O74" s="101">
        <v>0</v>
      </c>
      <c r="P74" s="101"/>
      <c r="Q74" s="101"/>
      <c r="S74" s="93" t="s">
        <v>74</v>
      </c>
      <c r="T74" s="93"/>
      <c r="U74" s="93"/>
      <c r="V74" s="93"/>
      <c r="W74" s="93"/>
      <c r="Y74" s="93" t="s">
        <v>72</v>
      </c>
      <c r="Z74" s="93"/>
      <c r="AA74" s="93"/>
      <c r="AB74" s="93"/>
      <c r="AC74" s="93"/>
      <c r="AE74" s="93" t="s">
        <v>73</v>
      </c>
      <c r="AF74" s="93"/>
      <c r="AG74" s="93"/>
      <c r="AH74" s="93"/>
      <c r="AI74" s="93"/>
      <c r="AK74" s="93" t="s">
        <v>74</v>
      </c>
      <c r="AL74" s="93"/>
      <c r="AM74" s="93"/>
      <c r="AO74" s="101">
        <v>4072560</v>
      </c>
      <c r="AP74" s="101"/>
      <c r="AQ74" s="101"/>
      <c r="AS74" s="101">
        <v>2200</v>
      </c>
      <c r="AT74" s="101"/>
      <c r="AV74" s="12" t="s">
        <v>75</v>
      </c>
    </row>
    <row r="75" spans="1:48" ht="21.75" customHeight="1">
      <c r="A75" s="12" t="s">
        <v>144</v>
      </c>
      <c r="C75" s="12" t="s">
        <v>72</v>
      </c>
      <c r="E75" s="12" t="s">
        <v>74</v>
      </c>
      <c r="G75" s="93" t="s">
        <v>74</v>
      </c>
      <c r="H75" s="93"/>
      <c r="I75" s="93"/>
      <c r="K75" s="101">
        <v>0</v>
      </c>
      <c r="L75" s="101"/>
      <c r="M75" s="101"/>
      <c r="O75" s="101">
        <v>0</v>
      </c>
      <c r="P75" s="101"/>
      <c r="Q75" s="101"/>
      <c r="S75" s="93" t="s">
        <v>74</v>
      </c>
      <c r="T75" s="93"/>
      <c r="U75" s="93"/>
      <c r="V75" s="93"/>
      <c r="W75" s="93"/>
      <c r="Y75" s="93" t="s">
        <v>72</v>
      </c>
      <c r="Z75" s="93"/>
      <c r="AA75" s="93"/>
      <c r="AB75" s="93"/>
      <c r="AC75" s="93"/>
      <c r="AE75" s="93" t="s">
        <v>73</v>
      </c>
      <c r="AF75" s="93"/>
      <c r="AG75" s="93"/>
      <c r="AH75" s="93"/>
      <c r="AI75" s="93"/>
      <c r="AK75" s="93" t="s">
        <v>74</v>
      </c>
      <c r="AL75" s="93"/>
      <c r="AM75" s="93"/>
      <c r="AO75" s="101">
        <v>50994</v>
      </c>
      <c r="AP75" s="101"/>
      <c r="AQ75" s="101"/>
      <c r="AS75" s="101">
        <v>382</v>
      </c>
      <c r="AT75" s="101"/>
      <c r="AV75" s="12" t="s">
        <v>104</v>
      </c>
    </row>
    <row r="76" spans="1:48" ht="21.75" customHeight="1">
      <c r="A76" s="12" t="s">
        <v>145</v>
      </c>
      <c r="C76" s="12" t="s">
        <v>72</v>
      </c>
      <c r="E76" s="12" t="s">
        <v>74</v>
      </c>
      <c r="G76" s="93" t="s">
        <v>74</v>
      </c>
      <c r="H76" s="93"/>
      <c r="I76" s="93"/>
      <c r="K76" s="101">
        <v>0</v>
      </c>
      <c r="L76" s="101"/>
      <c r="M76" s="101"/>
      <c r="O76" s="101">
        <v>0</v>
      </c>
      <c r="P76" s="101"/>
      <c r="Q76" s="101"/>
      <c r="S76" s="93" t="s">
        <v>74</v>
      </c>
      <c r="T76" s="93"/>
      <c r="U76" s="93"/>
      <c r="V76" s="93"/>
      <c r="W76" s="93"/>
      <c r="Y76" s="93" t="s">
        <v>72</v>
      </c>
      <c r="Z76" s="93"/>
      <c r="AA76" s="93"/>
      <c r="AB76" s="93"/>
      <c r="AC76" s="93"/>
      <c r="AE76" s="93" t="s">
        <v>73</v>
      </c>
      <c r="AF76" s="93"/>
      <c r="AG76" s="93"/>
      <c r="AH76" s="93"/>
      <c r="AI76" s="93"/>
      <c r="AK76" s="93" t="s">
        <v>74</v>
      </c>
      <c r="AL76" s="93"/>
      <c r="AM76" s="93"/>
      <c r="AO76" s="101">
        <v>1436331</v>
      </c>
      <c r="AP76" s="101"/>
      <c r="AQ76" s="101"/>
      <c r="AS76" s="101">
        <v>441</v>
      </c>
      <c r="AT76" s="101"/>
      <c r="AV76" s="12" t="s">
        <v>104</v>
      </c>
    </row>
    <row r="77" spans="1:48" ht="21.75" customHeight="1">
      <c r="A77" s="12" t="s">
        <v>146</v>
      </c>
      <c r="C77" s="12" t="s">
        <v>72</v>
      </c>
      <c r="E77" s="12" t="s">
        <v>74</v>
      </c>
      <c r="G77" s="93" t="s">
        <v>74</v>
      </c>
      <c r="H77" s="93"/>
      <c r="I77" s="93"/>
      <c r="K77" s="101">
        <v>0</v>
      </c>
      <c r="L77" s="101"/>
      <c r="M77" s="101"/>
      <c r="O77" s="101">
        <v>0</v>
      </c>
      <c r="P77" s="101"/>
      <c r="Q77" s="101"/>
      <c r="S77" s="93" t="s">
        <v>74</v>
      </c>
      <c r="T77" s="93"/>
      <c r="U77" s="93"/>
      <c r="V77" s="93"/>
      <c r="W77" s="93"/>
      <c r="Y77" s="93" t="s">
        <v>72</v>
      </c>
      <c r="Z77" s="93"/>
      <c r="AA77" s="93"/>
      <c r="AB77" s="93"/>
      <c r="AC77" s="93"/>
      <c r="AE77" s="93" t="s">
        <v>73</v>
      </c>
      <c r="AF77" s="93"/>
      <c r="AG77" s="93"/>
      <c r="AH77" s="93"/>
      <c r="AI77" s="93"/>
      <c r="AK77" s="93" t="s">
        <v>74</v>
      </c>
      <c r="AL77" s="93"/>
      <c r="AM77" s="93"/>
      <c r="AO77" s="101">
        <v>8499000</v>
      </c>
      <c r="AP77" s="101"/>
      <c r="AQ77" s="101"/>
      <c r="AS77" s="101">
        <v>529</v>
      </c>
      <c r="AT77" s="101"/>
      <c r="AV77" s="12" t="s">
        <v>104</v>
      </c>
    </row>
    <row r="78" spans="1:48" ht="21.75" customHeight="1">
      <c r="A78" s="12" t="s">
        <v>21</v>
      </c>
      <c r="C78" s="12" t="s">
        <v>72</v>
      </c>
      <c r="E78" s="12" t="s">
        <v>147</v>
      </c>
      <c r="G78" s="93" t="s">
        <v>74</v>
      </c>
      <c r="H78" s="93"/>
      <c r="I78" s="93"/>
      <c r="K78" s="101">
        <v>3435000</v>
      </c>
      <c r="L78" s="101"/>
      <c r="M78" s="101"/>
      <c r="O78" s="101">
        <v>13000</v>
      </c>
      <c r="P78" s="101"/>
      <c r="Q78" s="101"/>
      <c r="S78" s="93" t="s">
        <v>148</v>
      </c>
      <c r="T78" s="93"/>
      <c r="U78" s="93"/>
      <c r="V78" s="93"/>
      <c r="W78" s="93"/>
      <c r="Y78" s="93" t="s">
        <v>72</v>
      </c>
      <c r="Z78" s="93"/>
      <c r="AA78" s="93"/>
      <c r="AB78" s="93"/>
      <c r="AC78" s="93"/>
      <c r="AE78" s="93" t="s">
        <v>147</v>
      </c>
      <c r="AF78" s="93"/>
      <c r="AG78" s="93"/>
      <c r="AH78" s="93"/>
      <c r="AI78" s="93"/>
      <c r="AK78" s="93" t="s">
        <v>74</v>
      </c>
      <c r="AL78" s="93"/>
      <c r="AM78" s="93"/>
      <c r="AO78" s="101">
        <v>3435000</v>
      </c>
      <c r="AP78" s="101"/>
      <c r="AQ78" s="101"/>
      <c r="AS78" s="101">
        <v>13000</v>
      </c>
      <c r="AT78" s="101"/>
      <c r="AV78" s="12" t="s">
        <v>148</v>
      </c>
    </row>
    <row r="79" spans="1:48" ht="21.75" customHeight="1">
      <c r="A79" s="12" t="s">
        <v>22</v>
      </c>
      <c r="C79" s="12" t="s">
        <v>72</v>
      </c>
      <c r="E79" s="12" t="s">
        <v>147</v>
      </c>
      <c r="G79" s="93" t="s">
        <v>74</v>
      </c>
      <c r="H79" s="93"/>
      <c r="I79" s="93"/>
      <c r="K79" s="101">
        <v>1717000</v>
      </c>
      <c r="L79" s="101"/>
      <c r="M79" s="101"/>
      <c r="O79" s="101">
        <v>15000</v>
      </c>
      <c r="P79" s="101"/>
      <c r="Q79" s="101"/>
      <c r="S79" s="93" t="s">
        <v>100</v>
      </c>
      <c r="T79" s="93"/>
      <c r="U79" s="93"/>
      <c r="V79" s="93"/>
      <c r="W79" s="93"/>
      <c r="Y79" s="93" t="s">
        <v>72</v>
      </c>
      <c r="Z79" s="93"/>
      <c r="AA79" s="93"/>
      <c r="AB79" s="93"/>
      <c r="AC79" s="93"/>
      <c r="AE79" s="93" t="s">
        <v>74</v>
      </c>
      <c r="AF79" s="93"/>
      <c r="AG79" s="93"/>
      <c r="AH79" s="93"/>
      <c r="AI79" s="93"/>
      <c r="AK79" s="93" t="s">
        <v>74</v>
      </c>
      <c r="AL79" s="93"/>
      <c r="AM79" s="93"/>
      <c r="AO79" s="101">
        <v>0</v>
      </c>
      <c r="AP79" s="101"/>
      <c r="AQ79" s="101"/>
      <c r="AS79" s="101">
        <v>0</v>
      </c>
      <c r="AT79" s="101"/>
      <c r="AV79" s="12" t="s">
        <v>74</v>
      </c>
    </row>
    <row r="80" spans="1:48" ht="21.75" customHeight="1">
      <c r="A80" s="12" t="s">
        <v>46</v>
      </c>
      <c r="C80" s="12" t="s">
        <v>72</v>
      </c>
      <c r="E80" s="12" t="s">
        <v>74</v>
      </c>
      <c r="G80" s="93" t="s">
        <v>74</v>
      </c>
      <c r="H80" s="93"/>
      <c r="I80" s="93"/>
      <c r="K80" s="101">
        <v>0</v>
      </c>
      <c r="L80" s="101"/>
      <c r="M80" s="101"/>
      <c r="O80" s="101">
        <v>0</v>
      </c>
      <c r="P80" s="101"/>
      <c r="Q80" s="101"/>
      <c r="S80" s="93" t="s">
        <v>74</v>
      </c>
      <c r="T80" s="93"/>
      <c r="U80" s="93"/>
      <c r="V80" s="93"/>
      <c r="W80" s="93"/>
      <c r="Y80" s="93" t="s">
        <v>72</v>
      </c>
      <c r="Z80" s="93"/>
      <c r="AA80" s="93"/>
      <c r="AB80" s="93"/>
      <c r="AC80" s="93"/>
      <c r="AE80" s="93" t="s">
        <v>147</v>
      </c>
      <c r="AF80" s="93"/>
      <c r="AG80" s="93"/>
      <c r="AH80" s="93"/>
      <c r="AI80" s="93"/>
      <c r="AK80" s="93" t="s">
        <v>74</v>
      </c>
      <c r="AL80" s="93"/>
      <c r="AM80" s="93"/>
      <c r="AO80" s="101">
        <v>8802000</v>
      </c>
      <c r="AP80" s="101"/>
      <c r="AQ80" s="101"/>
      <c r="AS80" s="101">
        <v>900</v>
      </c>
      <c r="AT80" s="101"/>
      <c r="AV80" s="12" t="s">
        <v>75</v>
      </c>
    </row>
    <row r="81" spans="11:43" ht="21.75" customHeight="1" thickBot="1">
      <c r="K81" s="100">
        <v>3937744791</v>
      </c>
      <c r="L81" s="100"/>
      <c r="M81" s="100"/>
      <c r="AO81" s="100">
        <v>2119844022</v>
      </c>
      <c r="AP81" s="100"/>
      <c r="AQ81" s="100"/>
    </row>
    <row r="82" spans="11:43" ht="21.75" customHeight="1" thickTop="1"/>
    <row r="83" spans="11:43" ht="21.75" customHeight="1"/>
    <row r="84" spans="11:43" ht="21.75" customHeight="1"/>
    <row r="85" spans="11:43" ht="21.75" customHeight="1"/>
    <row r="86" spans="11:43" ht="21.75" customHeight="1"/>
    <row r="87" spans="11:43" ht="21.75" customHeight="1"/>
    <row r="88" spans="11:43" ht="21.75" customHeight="1"/>
    <row r="89" spans="11:43" ht="21.75" customHeight="1"/>
    <row r="90" spans="11:43" ht="21.75" customHeight="1"/>
    <row r="91" spans="11:43" ht="21.75" customHeight="1"/>
    <row r="92" spans="11:43" ht="21.75" customHeight="1"/>
    <row r="93" spans="11:43" ht="21.75" customHeight="1"/>
    <row r="94" spans="11:43" ht="21.75" customHeight="1"/>
    <row r="95" spans="11:43" ht="21.75" customHeight="1"/>
    <row r="96" spans="11:43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</sheetData>
  <mergeCells count="648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Q9:AS9"/>
    <mergeCell ref="A10:G10"/>
    <mergeCell ref="I10:K10"/>
    <mergeCell ref="M10:O10"/>
    <mergeCell ref="Q10:U10"/>
    <mergeCell ref="W10:AA10"/>
    <mergeCell ref="AC10:AG10"/>
    <mergeCell ref="AI10:AK10"/>
    <mergeCell ref="AQ10:AS10"/>
    <mergeCell ref="A11:AW11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G35:I35"/>
    <mergeCell ref="K35:M35"/>
    <mergeCell ref="O35:Q35"/>
    <mergeCell ref="S35:W35"/>
    <mergeCell ref="Y35:AC35"/>
    <mergeCell ref="AE35:AI35"/>
    <mergeCell ref="AK35:AM35"/>
    <mergeCell ref="AO35:AQ35"/>
    <mergeCell ref="AS35:AT35"/>
    <mergeCell ref="G36:I36"/>
    <mergeCell ref="K36:M36"/>
    <mergeCell ref="O36:Q36"/>
    <mergeCell ref="S36:W36"/>
    <mergeCell ref="Y36:AC36"/>
    <mergeCell ref="AE36:AI36"/>
    <mergeCell ref="AK36:AM36"/>
    <mergeCell ref="AO36:AQ36"/>
    <mergeCell ref="AS36:AT36"/>
    <mergeCell ref="G37:I37"/>
    <mergeCell ref="K37:M37"/>
    <mergeCell ref="O37:Q37"/>
    <mergeCell ref="S37:W37"/>
    <mergeCell ref="Y37:AC37"/>
    <mergeCell ref="AE37:AI37"/>
    <mergeCell ref="AK37:AM37"/>
    <mergeCell ref="AO37:AQ37"/>
    <mergeCell ref="AS37:AT37"/>
    <mergeCell ref="G38:I38"/>
    <mergeCell ref="K38:M38"/>
    <mergeCell ref="O38:Q38"/>
    <mergeCell ref="S38:W38"/>
    <mergeCell ref="Y38:AC38"/>
    <mergeCell ref="AE38:AI38"/>
    <mergeCell ref="AK38:AM38"/>
    <mergeCell ref="AO38:AQ38"/>
    <mergeCell ref="AS38:AT38"/>
    <mergeCell ref="G39:I39"/>
    <mergeCell ref="K39:M39"/>
    <mergeCell ref="O39:Q39"/>
    <mergeCell ref="S39:W39"/>
    <mergeCell ref="Y39:AC39"/>
    <mergeCell ref="AE39:AI39"/>
    <mergeCell ref="AK39:AM39"/>
    <mergeCell ref="AO39:AQ39"/>
    <mergeCell ref="AS39:AT39"/>
    <mergeCell ref="G40:I40"/>
    <mergeCell ref="K40:M40"/>
    <mergeCell ref="O40:Q40"/>
    <mergeCell ref="S40:W40"/>
    <mergeCell ref="Y40:AC40"/>
    <mergeCell ref="AE40:AI40"/>
    <mergeCell ref="AK40:AM40"/>
    <mergeCell ref="AO40:AQ40"/>
    <mergeCell ref="AS40:AT40"/>
    <mergeCell ref="G41:I41"/>
    <mergeCell ref="K41:M41"/>
    <mergeCell ref="O41:Q41"/>
    <mergeCell ref="S41:W41"/>
    <mergeCell ref="Y41:AC41"/>
    <mergeCell ref="AE41:AI41"/>
    <mergeCell ref="AK41:AM41"/>
    <mergeCell ref="AO41:AQ41"/>
    <mergeCell ref="AS41:AT41"/>
    <mergeCell ref="G42:I42"/>
    <mergeCell ref="K42:M42"/>
    <mergeCell ref="O42:Q42"/>
    <mergeCell ref="S42:W42"/>
    <mergeCell ref="Y42:AC42"/>
    <mergeCell ref="AE42:AI42"/>
    <mergeCell ref="AK42:AM42"/>
    <mergeCell ref="AO42:AQ42"/>
    <mergeCell ref="AS42:AT42"/>
    <mergeCell ref="G43:I43"/>
    <mergeCell ref="K43:M43"/>
    <mergeCell ref="O43:Q43"/>
    <mergeCell ref="S43:W43"/>
    <mergeCell ref="Y43:AC43"/>
    <mergeCell ref="AE43:AI43"/>
    <mergeCell ref="AK43:AM43"/>
    <mergeCell ref="AO43:AQ43"/>
    <mergeCell ref="AS43:AT43"/>
    <mergeCell ref="G44:I44"/>
    <mergeCell ref="K44:M44"/>
    <mergeCell ref="O44:Q44"/>
    <mergeCell ref="S44:W44"/>
    <mergeCell ref="Y44:AC44"/>
    <mergeCell ref="AE44:AI44"/>
    <mergeCell ref="AK44:AM44"/>
    <mergeCell ref="AO44:AQ44"/>
    <mergeCell ref="AS44:AT44"/>
    <mergeCell ref="G45:I45"/>
    <mergeCell ref="K45:M45"/>
    <mergeCell ref="O45:Q45"/>
    <mergeCell ref="S45:W45"/>
    <mergeCell ref="Y45:AC45"/>
    <mergeCell ref="AE45:AI45"/>
    <mergeCell ref="AK45:AM45"/>
    <mergeCell ref="AO45:AQ45"/>
    <mergeCell ref="AS45:AT45"/>
    <mergeCell ref="G46:I46"/>
    <mergeCell ref="K46:M46"/>
    <mergeCell ref="O46:Q46"/>
    <mergeCell ref="S46:W46"/>
    <mergeCell ref="Y46:AC46"/>
    <mergeCell ref="AE46:AI46"/>
    <mergeCell ref="AK46:AM46"/>
    <mergeCell ref="AO46:AQ46"/>
    <mergeCell ref="AS46:AT46"/>
    <mergeCell ref="G47:I47"/>
    <mergeCell ref="K47:M47"/>
    <mergeCell ref="O47:Q47"/>
    <mergeCell ref="S47:W47"/>
    <mergeCell ref="Y47:AC47"/>
    <mergeCell ref="AE47:AI47"/>
    <mergeCell ref="AK47:AM47"/>
    <mergeCell ref="AO47:AQ47"/>
    <mergeCell ref="AS47:AT47"/>
    <mergeCell ref="G48:I48"/>
    <mergeCell ref="K48:M48"/>
    <mergeCell ref="O48:Q48"/>
    <mergeCell ref="S48:W48"/>
    <mergeCell ref="Y48:AC48"/>
    <mergeCell ref="AE48:AI48"/>
    <mergeCell ref="AK48:AM48"/>
    <mergeCell ref="AO48:AQ48"/>
    <mergeCell ref="AS48:AT48"/>
    <mergeCell ref="G49:I49"/>
    <mergeCell ref="K49:M49"/>
    <mergeCell ref="O49:Q49"/>
    <mergeCell ref="S49:W49"/>
    <mergeCell ref="Y49:AC49"/>
    <mergeCell ref="AE49:AI49"/>
    <mergeCell ref="AK49:AM49"/>
    <mergeCell ref="AO49:AQ49"/>
    <mergeCell ref="AS49:AT49"/>
    <mergeCell ref="G50:I50"/>
    <mergeCell ref="K50:M50"/>
    <mergeCell ref="O50:Q50"/>
    <mergeCell ref="S50:W50"/>
    <mergeCell ref="Y50:AC50"/>
    <mergeCell ref="AE50:AI50"/>
    <mergeCell ref="AK50:AM50"/>
    <mergeCell ref="AO50:AQ50"/>
    <mergeCell ref="AS50:AT50"/>
    <mergeCell ref="G51:I51"/>
    <mergeCell ref="K51:M51"/>
    <mergeCell ref="O51:Q51"/>
    <mergeCell ref="S51:W51"/>
    <mergeCell ref="Y51:AC51"/>
    <mergeCell ref="AE51:AI51"/>
    <mergeCell ref="AK51:AM51"/>
    <mergeCell ref="AO51:AQ51"/>
    <mergeCell ref="AS51:AT51"/>
    <mergeCell ref="G52:I52"/>
    <mergeCell ref="K52:M52"/>
    <mergeCell ref="O52:Q52"/>
    <mergeCell ref="S52:W52"/>
    <mergeCell ref="Y52:AC52"/>
    <mergeCell ref="AE52:AI52"/>
    <mergeCell ref="AK52:AM52"/>
    <mergeCell ref="AO52:AQ52"/>
    <mergeCell ref="AS52:AT52"/>
    <mergeCell ref="G53:I53"/>
    <mergeCell ref="K53:M53"/>
    <mergeCell ref="O53:Q53"/>
    <mergeCell ref="S53:W53"/>
    <mergeCell ref="Y53:AC53"/>
    <mergeCell ref="AE53:AI53"/>
    <mergeCell ref="AK53:AM53"/>
    <mergeCell ref="AO53:AQ53"/>
    <mergeCell ref="AS53:AT53"/>
    <mergeCell ref="G54:I54"/>
    <mergeCell ref="K54:M54"/>
    <mergeCell ref="O54:Q54"/>
    <mergeCell ref="S54:W54"/>
    <mergeCell ref="Y54:AC54"/>
    <mergeCell ref="AE54:AI54"/>
    <mergeCell ref="AK54:AM54"/>
    <mergeCell ref="AO54:AQ54"/>
    <mergeCell ref="AS54:AT54"/>
    <mergeCell ref="G55:I55"/>
    <mergeCell ref="K55:M55"/>
    <mergeCell ref="O55:Q55"/>
    <mergeCell ref="S55:W55"/>
    <mergeCell ref="Y55:AC55"/>
    <mergeCell ref="AE55:AI55"/>
    <mergeCell ref="AK55:AM55"/>
    <mergeCell ref="AO55:AQ55"/>
    <mergeCell ref="AS55:AT55"/>
    <mergeCell ref="G56:I56"/>
    <mergeCell ref="K56:M56"/>
    <mergeCell ref="O56:Q56"/>
    <mergeCell ref="S56:W56"/>
    <mergeCell ref="Y56:AC56"/>
    <mergeCell ref="AE56:AI56"/>
    <mergeCell ref="AK56:AM56"/>
    <mergeCell ref="AO56:AQ56"/>
    <mergeCell ref="AS56:AT56"/>
    <mergeCell ref="G57:I57"/>
    <mergeCell ref="K57:M57"/>
    <mergeCell ref="O57:Q57"/>
    <mergeCell ref="S57:W57"/>
    <mergeCell ref="Y57:AC57"/>
    <mergeCell ref="AE57:AI57"/>
    <mergeCell ref="AK57:AM57"/>
    <mergeCell ref="AO57:AQ57"/>
    <mergeCell ref="AS57:AT57"/>
    <mergeCell ref="G58:I58"/>
    <mergeCell ref="K58:M58"/>
    <mergeCell ref="O58:Q58"/>
    <mergeCell ref="S58:W58"/>
    <mergeCell ref="Y58:AC58"/>
    <mergeCell ref="AE58:AI58"/>
    <mergeCell ref="AK58:AM58"/>
    <mergeCell ref="AO58:AQ58"/>
    <mergeCell ref="AS58:AT58"/>
    <mergeCell ref="G59:I59"/>
    <mergeCell ref="K59:M59"/>
    <mergeCell ref="O59:Q59"/>
    <mergeCell ref="S59:W59"/>
    <mergeCell ref="Y59:AC59"/>
    <mergeCell ref="AE59:AI59"/>
    <mergeCell ref="AK59:AM59"/>
    <mergeCell ref="AO59:AQ59"/>
    <mergeCell ref="AS59:AT59"/>
    <mergeCell ref="G60:I60"/>
    <mergeCell ref="K60:M60"/>
    <mergeCell ref="O60:Q60"/>
    <mergeCell ref="S60:W60"/>
    <mergeCell ref="Y60:AC60"/>
    <mergeCell ref="AE60:AI60"/>
    <mergeCell ref="AK60:AM60"/>
    <mergeCell ref="AO60:AQ60"/>
    <mergeCell ref="AS60:AT60"/>
    <mergeCell ref="G61:I61"/>
    <mergeCell ref="K61:M61"/>
    <mergeCell ref="O61:Q61"/>
    <mergeCell ref="S61:W61"/>
    <mergeCell ref="Y61:AC61"/>
    <mergeCell ref="AE61:AI61"/>
    <mergeCell ref="AK61:AM61"/>
    <mergeCell ref="AO61:AQ61"/>
    <mergeCell ref="AS61:AT61"/>
    <mergeCell ref="G62:I62"/>
    <mergeCell ref="K62:M62"/>
    <mergeCell ref="O62:Q62"/>
    <mergeCell ref="S62:W62"/>
    <mergeCell ref="Y62:AC62"/>
    <mergeCell ref="AE62:AI62"/>
    <mergeCell ref="AK62:AM62"/>
    <mergeCell ref="AO62:AQ62"/>
    <mergeCell ref="AS62:AT62"/>
    <mergeCell ref="G63:I63"/>
    <mergeCell ref="K63:M63"/>
    <mergeCell ref="O63:Q63"/>
    <mergeCell ref="S63:W63"/>
    <mergeCell ref="Y63:AC63"/>
    <mergeCell ref="AE63:AI63"/>
    <mergeCell ref="AK63:AM63"/>
    <mergeCell ref="AO63:AQ63"/>
    <mergeCell ref="AS63:AT63"/>
    <mergeCell ref="G64:I64"/>
    <mergeCell ref="K64:M64"/>
    <mergeCell ref="O64:Q64"/>
    <mergeCell ref="S64:W64"/>
    <mergeCell ref="Y64:AC64"/>
    <mergeCell ref="AE64:AI64"/>
    <mergeCell ref="AK64:AM64"/>
    <mergeCell ref="AO64:AQ64"/>
    <mergeCell ref="AS64:AT64"/>
    <mergeCell ref="G65:I65"/>
    <mergeCell ref="K65:M65"/>
    <mergeCell ref="O65:Q65"/>
    <mergeCell ref="S65:W65"/>
    <mergeCell ref="Y65:AC65"/>
    <mergeCell ref="AE65:AI65"/>
    <mergeCell ref="AK65:AM65"/>
    <mergeCell ref="AO65:AQ65"/>
    <mergeCell ref="AS65:AT65"/>
    <mergeCell ref="G66:I66"/>
    <mergeCell ref="K66:M66"/>
    <mergeCell ref="O66:Q66"/>
    <mergeCell ref="S66:W66"/>
    <mergeCell ref="Y66:AC66"/>
    <mergeCell ref="AE66:AI66"/>
    <mergeCell ref="AK66:AM66"/>
    <mergeCell ref="AO66:AQ66"/>
    <mergeCell ref="AS66:AT66"/>
    <mergeCell ref="G67:I67"/>
    <mergeCell ref="K67:M67"/>
    <mergeCell ref="O67:Q67"/>
    <mergeCell ref="S67:W67"/>
    <mergeCell ref="Y67:AC67"/>
    <mergeCell ref="AE67:AI67"/>
    <mergeCell ref="AK67:AM67"/>
    <mergeCell ref="AO67:AQ67"/>
    <mergeCell ref="AS67:AT67"/>
    <mergeCell ref="G68:I68"/>
    <mergeCell ref="K68:M68"/>
    <mergeCell ref="O68:Q68"/>
    <mergeCell ref="S68:W68"/>
    <mergeCell ref="Y68:AC68"/>
    <mergeCell ref="AE68:AI68"/>
    <mergeCell ref="AK68:AM68"/>
    <mergeCell ref="AO68:AQ68"/>
    <mergeCell ref="AS68:AT68"/>
    <mergeCell ref="G69:I69"/>
    <mergeCell ref="K69:M69"/>
    <mergeCell ref="O69:Q69"/>
    <mergeCell ref="S69:W69"/>
    <mergeCell ref="Y69:AC69"/>
    <mergeCell ref="AE69:AI69"/>
    <mergeCell ref="AK69:AM69"/>
    <mergeCell ref="AO69:AQ69"/>
    <mergeCell ref="AS69:AT69"/>
    <mergeCell ref="G70:I70"/>
    <mergeCell ref="K70:M70"/>
    <mergeCell ref="O70:Q70"/>
    <mergeCell ref="S70:W70"/>
    <mergeCell ref="Y70:AC70"/>
    <mergeCell ref="AE70:AI70"/>
    <mergeCell ref="AK70:AM70"/>
    <mergeCell ref="AO70:AQ70"/>
    <mergeCell ref="AS70:AT70"/>
    <mergeCell ref="G71:I71"/>
    <mergeCell ref="K71:M71"/>
    <mergeCell ref="O71:Q71"/>
    <mergeCell ref="S71:W71"/>
    <mergeCell ref="Y71:AC71"/>
    <mergeCell ref="AE71:AI71"/>
    <mergeCell ref="AK71:AM71"/>
    <mergeCell ref="AO71:AQ71"/>
    <mergeCell ref="AS71:AT71"/>
    <mergeCell ref="G72:I72"/>
    <mergeCell ref="K72:M72"/>
    <mergeCell ref="O72:Q72"/>
    <mergeCell ref="S72:W72"/>
    <mergeCell ref="Y72:AC72"/>
    <mergeCell ref="AE72:AI72"/>
    <mergeCell ref="AK72:AM72"/>
    <mergeCell ref="AO72:AQ72"/>
    <mergeCell ref="AS72:AT72"/>
    <mergeCell ref="G73:I73"/>
    <mergeCell ref="K73:M73"/>
    <mergeCell ref="O73:Q73"/>
    <mergeCell ref="S73:W73"/>
    <mergeCell ref="Y73:AC73"/>
    <mergeCell ref="AE73:AI73"/>
    <mergeCell ref="AK73:AM73"/>
    <mergeCell ref="AO73:AQ73"/>
    <mergeCell ref="AS73:AT73"/>
    <mergeCell ref="G74:I74"/>
    <mergeCell ref="K74:M74"/>
    <mergeCell ref="O74:Q74"/>
    <mergeCell ref="S74:W74"/>
    <mergeCell ref="Y74:AC74"/>
    <mergeCell ref="AE74:AI74"/>
    <mergeCell ref="AK74:AM74"/>
    <mergeCell ref="AO74:AQ74"/>
    <mergeCell ref="AS74:AT74"/>
    <mergeCell ref="G75:I75"/>
    <mergeCell ref="K75:M75"/>
    <mergeCell ref="O75:Q75"/>
    <mergeCell ref="S75:W75"/>
    <mergeCell ref="Y75:AC75"/>
    <mergeCell ref="AE75:AI75"/>
    <mergeCell ref="AK75:AM75"/>
    <mergeCell ref="AO75:AQ75"/>
    <mergeCell ref="AS75:AT75"/>
    <mergeCell ref="G76:I76"/>
    <mergeCell ref="K76:M76"/>
    <mergeCell ref="O76:Q76"/>
    <mergeCell ref="S76:W76"/>
    <mergeCell ref="Y76:AC76"/>
    <mergeCell ref="AE76:AI76"/>
    <mergeCell ref="AK76:AM76"/>
    <mergeCell ref="AO76:AQ76"/>
    <mergeCell ref="AS76:AT76"/>
    <mergeCell ref="G77:I77"/>
    <mergeCell ref="K77:M77"/>
    <mergeCell ref="O77:Q77"/>
    <mergeCell ref="S77:W77"/>
    <mergeCell ref="Y77:AC77"/>
    <mergeCell ref="AE77:AI77"/>
    <mergeCell ref="AK77:AM77"/>
    <mergeCell ref="AO77:AQ77"/>
    <mergeCell ref="AS77:AT77"/>
    <mergeCell ref="G78:I78"/>
    <mergeCell ref="K78:M78"/>
    <mergeCell ref="O78:Q78"/>
    <mergeCell ref="S78:W78"/>
    <mergeCell ref="Y78:AC78"/>
    <mergeCell ref="AE78:AI78"/>
    <mergeCell ref="AK78:AM78"/>
    <mergeCell ref="AO78:AQ78"/>
    <mergeCell ref="AS78:AT78"/>
    <mergeCell ref="AS80:AT80"/>
    <mergeCell ref="G79:I79"/>
    <mergeCell ref="K79:M79"/>
    <mergeCell ref="O79:Q79"/>
    <mergeCell ref="S79:W79"/>
    <mergeCell ref="Y79:AC79"/>
    <mergeCell ref="AE79:AI79"/>
    <mergeCell ref="AK79:AM79"/>
    <mergeCell ref="AO79:AQ79"/>
    <mergeCell ref="AS79:AT79"/>
    <mergeCell ref="K81:M81"/>
    <mergeCell ref="AO81:AQ81"/>
    <mergeCell ref="G80:I80"/>
    <mergeCell ref="K80:M80"/>
    <mergeCell ref="O80:Q80"/>
    <mergeCell ref="S80:W80"/>
    <mergeCell ref="Y80:AC80"/>
    <mergeCell ref="AE80:AI80"/>
    <mergeCell ref="AK80:AM80"/>
    <mergeCell ref="AO80:AQ80"/>
  </mergeCells>
  <pageMargins left="0.39" right="0.39" top="0.39" bottom="0.39" header="0" footer="0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view="pageBreakPreview" zoomScale="89" zoomScaleNormal="100" zoomScaleSheetLayoutView="89" workbookViewId="0">
      <selection activeCell="C13" sqref="C13"/>
    </sheetView>
  </sheetViews>
  <sheetFormatPr defaultRowHeight="12.75"/>
  <cols>
    <col min="1" max="1" width="29.85546875" style="7" customWidth="1"/>
    <col min="2" max="2" width="1.28515625" style="7" customWidth="1"/>
    <col min="3" max="3" width="15.5703125" style="7" customWidth="1"/>
    <col min="4" max="4" width="1.28515625" style="7" customWidth="1"/>
    <col min="5" max="5" width="15.5703125" style="7" customWidth="1"/>
    <col min="6" max="6" width="1.28515625" style="7" customWidth="1"/>
    <col min="7" max="7" width="13" style="7" customWidth="1"/>
    <col min="8" max="8" width="1.28515625" style="7" customWidth="1"/>
    <col min="9" max="9" width="13" style="7" customWidth="1"/>
    <col min="10" max="10" width="1.28515625" style="7" customWidth="1"/>
    <col min="11" max="11" width="23.42578125" style="7" customWidth="1"/>
    <col min="12" max="12" width="1.28515625" style="7" customWidth="1"/>
    <col min="13" max="13" width="33.7109375" style="7" customWidth="1"/>
    <col min="14" max="14" width="0.28515625" style="7" customWidth="1"/>
    <col min="15" max="16384" width="9.140625" style="7"/>
  </cols>
  <sheetData>
    <row r="1" spans="1:13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14.45" customHeight="1">
      <c r="A4" s="99" t="s">
        <v>175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14.45" customHeight="1">
      <c r="A5" s="99" t="s">
        <v>176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4.45" customHeight="1"/>
    <row r="7" spans="1:13" ht="14.45" customHeight="1">
      <c r="C7" s="95" t="s">
        <v>9</v>
      </c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ht="14.45" customHeight="1">
      <c r="A8" s="2" t="s">
        <v>177</v>
      </c>
      <c r="C8" s="4" t="s">
        <v>13</v>
      </c>
      <c r="D8" s="9"/>
      <c r="E8" s="4" t="s">
        <v>178</v>
      </c>
      <c r="F8" s="9"/>
      <c r="G8" s="4" t="s">
        <v>179</v>
      </c>
      <c r="H8" s="9"/>
      <c r="I8" s="4" t="s">
        <v>180</v>
      </c>
      <c r="J8" s="9"/>
      <c r="K8" s="4" t="s">
        <v>181</v>
      </c>
      <c r="L8" s="9"/>
      <c r="M8" s="4" t="s">
        <v>182</v>
      </c>
    </row>
    <row r="9" spans="1:13" ht="21.75" customHeight="1">
      <c r="A9" s="10" t="s">
        <v>166</v>
      </c>
      <c r="C9" s="11">
        <v>200000</v>
      </c>
      <c r="E9" s="11">
        <v>1000000</v>
      </c>
      <c r="G9" s="11">
        <v>1000000</v>
      </c>
      <c r="I9" s="18" t="s">
        <v>183</v>
      </c>
      <c r="K9" s="11">
        <v>199963750000</v>
      </c>
      <c r="M9" s="10" t="s">
        <v>184</v>
      </c>
    </row>
    <row r="10" spans="1:13" ht="21.75" customHeight="1">
      <c r="A10" s="12" t="s">
        <v>159</v>
      </c>
      <c r="C10" s="13">
        <v>21000</v>
      </c>
      <c r="E10" s="13">
        <v>1000000</v>
      </c>
      <c r="G10" s="13">
        <v>1000000</v>
      </c>
      <c r="I10" s="19" t="s">
        <v>183</v>
      </c>
      <c r="K10" s="13">
        <v>20996193750</v>
      </c>
      <c r="M10" s="12" t="s">
        <v>184</v>
      </c>
    </row>
    <row r="11" spans="1:13" ht="21.75" customHeight="1">
      <c r="A11" s="12" t="s">
        <v>169</v>
      </c>
      <c r="C11" s="14">
        <v>10000</v>
      </c>
      <c r="E11" s="13">
        <v>1000000</v>
      </c>
      <c r="G11" s="13">
        <v>1000000</v>
      </c>
      <c r="I11" s="19" t="s">
        <v>183</v>
      </c>
      <c r="K11" s="14">
        <v>9998187500</v>
      </c>
      <c r="M11" s="12" t="s">
        <v>184</v>
      </c>
    </row>
    <row r="12" spans="1:13" ht="21.75" customHeight="1">
      <c r="A12" s="21"/>
      <c r="C12" s="15">
        <f>SUM(C9:C11)</f>
        <v>231000</v>
      </c>
      <c r="E12" s="13"/>
      <c r="G12" s="13"/>
      <c r="I12" s="13"/>
      <c r="K12" s="15">
        <f>SUM(K9:K11)</f>
        <v>230958131250</v>
      </c>
      <c r="M12" s="1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20"/>
  <sheetViews>
    <sheetView rightToLeft="1" view="pageBreakPreview" topLeftCell="E3" zoomScale="95" zoomScaleNormal="100" zoomScaleSheetLayoutView="95" workbookViewId="0">
      <selection activeCell="AL16" sqref="AL16"/>
    </sheetView>
  </sheetViews>
  <sheetFormatPr defaultRowHeight="12.75"/>
  <cols>
    <col min="1" max="1" width="6.140625" style="7" bestFit="1" customWidth="1"/>
    <col min="2" max="2" width="28.5703125" style="7" customWidth="1"/>
    <col min="3" max="3" width="1.28515625" style="7" customWidth="1"/>
    <col min="4" max="4" width="15.85546875" style="7" bestFit="1" customWidth="1"/>
    <col min="5" max="5" width="1.28515625" style="7" customWidth="1"/>
    <col min="6" max="6" width="24.85546875" style="7" bestFit="1" customWidth="1"/>
    <col min="7" max="7" width="1.28515625" style="7" customWidth="1"/>
    <col min="8" max="8" width="16.28515625" style="7" bestFit="1" customWidth="1"/>
    <col min="9" max="9" width="1.28515625" style="7" customWidth="1"/>
    <col min="10" max="10" width="14.140625" style="7" bestFit="1" customWidth="1"/>
    <col min="11" max="11" width="1.28515625" style="7" customWidth="1"/>
    <col min="12" max="12" width="13.7109375" style="7" bestFit="1" customWidth="1"/>
    <col min="13" max="13" width="1.28515625" style="7" customWidth="1"/>
    <col min="14" max="14" width="12.5703125" style="7" bestFit="1" customWidth="1"/>
    <col min="15" max="15" width="1.28515625" style="7" customWidth="1"/>
    <col min="16" max="16" width="9.140625" style="7" bestFit="1" customWidth="1"/>
    <col min="17" max="17" width="1.28515625" style="7" customWidth="1"/>
    <col min="18" max="18" width="17.7109375" style="7" bestFit="1" customWidth="1"/>
    <col min="19" max="19" width="1.28515625" style="7" customWidth="1"/>
    <col min="20" max="20" width="17.5703125" style="7" bestFit="1" customWidth="1"/>
    <col min="21" max="21" width="1.28515625" style="7" customWidth="1"/>
    <col min="22" max="22" width="6.140625" style="7" bestFit="1" customWidth="1"/>
    <col min="23" max="23" width="1.28515625" style="7" customWidth="1"/>
    <col min="24" max="24" width="14.140625" style="7" bestFit="1" customWidth="1"/>
    <col min="25" max="25" width="1.28515625" style="7" customWidth="1"/>
    <col min="26" max="26" width="6.140625" style="7" bestFit="1" customWidth="1"/>
    <col min="27" max="27" width="1.28515625" style="7" customWidth="1"/>
    <col min="28" max="28" width="12" style="7" bestFit="1" customWidth="1"/>
    <col min="29" max="29" width="1.28515625" style="7" customWidth="1"/>
    <col min="30" max="30" width="9.140625" style="7" bestFit="1" customWidth="1"/>
    <col min="31" max="31" width="1.28515625" style="7" customWidth="1"/>
    <col min="32" max="32" width="17.5703125" style="7" bestFit="1" customWidth="1"/>
    <col min="33" max="33" width="1.28515625" style="7" customWidth="1"/>
    <col min="34" max="34" width="17.7109375" style="7" bestFit="1" customWidth="1"/>
    <col min="35" max="35" width="1.28515625" style="7" customWidth="1"/>
    <col min="36" max="36" width="17.5703125" style="7" bestFit="1" customWidth="1"/>
    <col min="37" max="37" width="1.28515625" style="7" customWidth="1"/>
    <col min="38" max="38" width="19.85546875" style="7" bestFit="1" customWidth="1"/>
    <col min="39" max="39" width="0.28515625" style="7" customWidth="1"/>
    <col min="40" max="16384" width="9.140625" style="7"/>
  </cols>
  <sheetData>
    <row r="1" spans="1:4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40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</row>
    <row r="3" spans="1:4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1:40" ht="14.45" customHeight="1"/>
    <row r="5" spans="1:40" ht="14.45" customHeight="1">
      <c r="A5" s="33" t="s">
        <v>149</v>
      </c>
      <c r="B5" s="99" t="s">
        <v>151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</row>
    <row r="6" spans="1:40" ht="14.45" customHeight="1">
      <c r="A6" s="95" t="s">
        <v>152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 t="s">
        <v>7</v>
      </c>
      <c r="Q6" s="95"/>
      <c r="R6" s="95"/>
      <c r="S6" s="95"/>
      <c r="T6" s="95"/>
      <c r="V6" s="95" t="s">
        <v>8</v>
      </c>
      <c r="W6" s="95"/>
      <c r="X6" s="95"/>
      <c r="Y6" s="95"/>
      <c r="Z6" s="95"/>
      <c r="AA6" s="95"/>
      <c r="AB6" s="95"/>
      <c r="AD6" s="95" t="s">
        <v>9</v>
      </c>
      <c r="AE6" s="95"/>
      <c r="AF6" s="95"/>
      <c r="AG6" s="95"/>
      <c r="AH6" s="95"/>
      <c r="AI6" s="95"/>
      <c r="AJ6" s="95"/>
      <c r="AK6" s="95"/>
      <c r="AL6" s="95"/>
    </row>
    <row r="7" spans="1:40" ht="14.4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V7" s="98" t="s">
        <v>10</v>
      </c>
      <c r="W7" s="98"/>
      <c r="X7" s="98"/>
      <c r="Y7" s="9"/>
      <c r="Z7" s="98" t="s">
        <v>11</v>
      </c>
      <c r="AA7" s="98"/>
      <c r="AB7" s="98"/>
      <c r="AD7" s="9"/>
      <c r="AE7" s="9"/>
      <c r="AF7" s="9"/>
      <c r="AG7" s="9"/>
      <c r="AH7" s="9"/>
      <c r="AI7" s="9"/>
      <c r="AJ7" s="9"/>
      <c r="AK7" s="9"/>
      <c r="AL7" s="9"/>
    </row>
    <row r="8" spans="1:40" ht="42">
      <c r="A8" s="95" t="s">
        <v>153</v>
      </c>
      <c r="B8" s="95"/>
      <c r="D8" s="5" t="s">
        <v>154</v>
      </c>
      <c r="F8" s="5" t="s">
        <v>155</v>
      </c>
      <c r="H8" s="5" t="s">
        <v>156</v>
      </c>
      <c r="J8" s="2" t="s">
        <v>157</v>
      </c>
      <c r="L8" s="2" t="s">
        <v>158</v>
      </c>
      <c r="N8" s="2" t="s">
        <v>61</v>
      </c>
      <c r="P8" s="2" t="s">
        <v>13</v>
      </c>
      <c r="R8" s="2" t="s">
        <v>14</v>
      </c>
      <c r="T8" s="2" t="s">
        <v>15</v>
      </c>
      <c r="V8" s="4" t="s">
        <v>13</v>
      </c>
      <c r="W8" s="9"/>
      <c r="X8" s="4" t="s">
        <v>14</v>
      </c>
      <c r="Z8" s="4" t="s">
        <v>13</v>
      </c>
      <c r="AA8" s="9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0" ht="21.75" customHeight="1">
      <c r="A9" s="96" t="s">
        <v>159</v>
      </c>
      <c r="B9" s="96"/>
      <c r="D9" s="10" t="s">
        <v>160</v>
      </c>
      <c r="F9" s="10" t="s">
        <v>160</v>
      </c>
      <c r="H9" s="10" t="s">
        <v>161</v>
      </c>
      <c r="J9" s="10" t="s">
        <v>162</v>
      </c>
      <c r="L9" s="11">
        <v>23</v>
      </c>
      <c r="M9" s="31"/>
      <c r="N9" s="11">
        <v>23</v>
      </c>
      <c r="P9" s="11">
        <v>21000</v>
      </c>
      <c r="R9" s="11">
        <v>21003300479</v>
      </c>
      <c r="T9" s="11">
        <v>20996193750</v>
      </c>
      <c r="V9" s="11">
        <v>0</v>
      </c>
      <c r="X9" s="11">
        <v>0</v>
      </c>
      <c r="Z9" s="11">
        <v>0</v>
      </c>
      <c r="AB9" s="11">
        <v>0</v>
      </c>
      <c r="AD9" s="11">
        <v>21000</v>
      </c>
      <c r="AF9" s="11">
        <v>1000000</v>
      </c>
      <c r="AH9" s="11">
        <v>21003300479</v>
      </c>
      <c r="AJ9" s="11">
        <v>20996193750</v>
      </c>
      <c r="AL9" s="19">
        <v>0.49063873378816025</v>
      </c>
      <c r="AN9" s="31"/>
    </row>
    <row r="10" spans="1:40" ht="21.75" customHeight="1">
      <c r="A10" s="93" t="s">
        <v>163</v>
      </c>
      <c r="B10" s="93"/>
      <c r="D10" s="12" t="s">
        <v>160</v>
      </c>
      <c r="F10" s="12" t="s">
        <v>160</v>
      </c>
      <c r="H10" s="12" t="s">
        <v>164</v>
      </c>
      <c r="J10" s="12" t="s">
        <v>165</v>
      </c>
      <c r="L10" s="13">
        <v>23</v>
      </c>
      <c r="M10" s="31"/>
      <c r="N10" s="13">
        <v>23</v>
      </c>
      <c r="P10" s="13">
        <v>500</v>
      </c>
      <c r="R10" s="13">
        <v>468634921</v>
      </c>
      <c r="T10" s="13">
        <v>452377991</v>
      </c>
      <c r="V10" s="13">
        <v>0</v>
      </c>
      <c r="X10" s="13">
        <v>0</v>
      </c>
      <c r="Z10" s="13">
        <v>100</v>
      </c>
      <c r="AB10" s="13">
        <v>94999380</v>
      </c>
      <c r="AD10" s="13">
        <v>400</v>
      </c>
      <c r="AF10" s="13">
        <v>997674</v>
      </c>
      <c r="AH10" s="13">
        <v>374907937</v>
      </c>
      <c r="AJ10" s="13">
        <v>398997268</v>
      </c>
      <c r="AL10" s="19">
        <v>9.3237620440826448E-3</v>
      </c>
      <c r="AN10" s="31"/>
    </row>
    <row r="11" spans="1:40" ht="21.75" customHeight="1">
      <c r="A11" s="93" t="s">
        <v>166</v>
      </c>
      <c r="B11" s="93"/>
      <c r="D11" s="12" t="s">
        <v>160</v>
      </c>
      <c r="F11" s="12" t="s">
        <v>160</v>
      </c>
      <c r="H11" s="12" t="s">
        <v>167</v>
      </c>
      <c r="J11" s="12" t="s">
        <v>168</v>
      </c>
      <c r="L11" s="13">
        <v>23</v>
      </c>
      <c r="M11" s="31"/>
      <c r="N11" s="13">
        <v>23</v>
      </c>
      <c r="P11" s="13">
        <v>200000</v>
      </c>
      <c r="R11" s="13">
        <v>200031250000</v>
      </c>
      <c r="T11" s="13">
        <v>199963750000</v>
      </c>
      <c r="V11" s="13">
        <v>0</v>
      </c>
      <c r="X11" s="13">
        <v>0</v>
      </c>
      <c r="Z11" s="13">
        <v>0</v>
      </c>
      <c r="AB11" s="13">
        <v>0</v>
      </c>
      <c r="AD11" s="13">
        <v>200000</v>
      </c>
      <c r="AF11" s="13">
        <v>1000000</v>
      </c>
      <c r="AH11" s="13">
        <v>200031250000</v>
      </c>
      <c r="AJ11" s="13">
        <v>199963750000</v>
      </c>
      <c r="AL11" s="19">
        <v>4.6727498456015271</v>
      </c>
      <c r="AN11" s="31"/>
    </row>
    <row r="12" spans="1:40" ht="21.75" customHeight="1">
      <c r="A12" s="93" t="s">
        <v>169</v>
      </c>
      <c r="B12" s="93"/>
      <c r="D12" s="12" t="s">
        <v>160</v>
      </c>
      <c r="F12" s="12" t="s">
        <v>160</v>
      </c>
      <c r="H12" s="12" t="s">
        <v>170</v>
      </c>
      <c r="J12" s="12" t="s">
        <v>171</v>
      </c>
      <c r="L12" s="13">
        <v>23</v>
      </c>
      <c r="M12" s="31"/>
      <c r="N12" s="13">
        <v>23</v>
      </c>
      <c r="P12" s="13">
        <v>10000</v>
      </c>
      <c r="R12" s="13">
        <v>10001710459</v>
      </c>
      <c r="T12" s="13">
        <v>9998187500</v>
      </c>
      <c r="V12" s="13">
        <v>0</v>
      </c>
      <c r="X12" s="13">
        <v>0</v>
      </c>
      <c r="Z12" s="13">
        <v>0</v>
      </c>
      <c r="AB12" s="13">
        <v>0</v>
      </c>
      <c r="AD12" s="13">
        <v>10000</v>
      </c>
      <c r="AF12" s="13">
        <v>1000000</v>
      </c>
      <c r="AH12" s="13">
        <v>10001710459</v>
      </c>
      <c r="AJ12" s="13">
        <v>9998187500</v>
      </c>
      <c r="AL12" s="19">
        <v>0.23363749228007633</v>
      </c>
      <c r="AN12" s="31"/>
    </row>
    <row r="13" spans="1:40" ht="21.75" customHeight="1">
      <c r="A13" s="93" t="s">
        <v>172</v>
      </c>
      <c r="B13" s="93"/>
      <c r="D13" s="12" t="s">
        <v>160</v>
      </c>
      <c r="F13" s="12" t="s">
        <v>160</v>
      </c>
      <c r="H13" s="12" t="s">
        <v>173</v>
      </c>
      <c r="J13" s="12" t="s">
        <v>174</v>
      </c>
      <c r="L13" s="13">
        <v>23</v>
      </c>
      <c r="M13" s="31"/>
      <c r="N13" s="13">
        <v>23</v>
      </c>
      <c r="P13" s="14">
        <v>250000</v>
      </c>
      <c r="R13" s="14">
        <v>250019062500</v>
      </c>
      <c r="T13" s="14">
        <v>249954687500</v>
      </c>
      <c r="V13" s="14">
        <v>0</v>
      </c>
      <c r="X13" s="14">
        <v>0</v>
      </c>
      <c r="Z13" s="14">
        <v>0</v>
      </c>
      <c r="AB13" s="14">
        <v>0</v>
      </c>
      <c r="AD13" s="14">
        <v>250000</v>
      </c>
      <c r="AF13" s="13">
        <v>1000000</v>
      </c>
      <c r="AH13" s="14">
        <v>250019062500</v>
      </c>
      <c r="AJ13" s="14">
        <v>249954687500</v>
      </c>
      <c r="AL13" s="19">
        <v>5.8409373070019077</v>
      </c>
      <c r="AN13" s="31"/>
    </row>
    <row r="14" spans="1:40" ht="21.75" customHeight="1">
      <c r="A14" s="92"/>
      <c r="B14" s="92"/>
      <c r="D14" s="13"/>
      <c r="F14" s="13"/>
      <c r="H14" s="13"/>
      <c r="J14" s="13"/>
      <c r="L14" s="13"/>
      <c r="N14" s="13"/>
      <c r="P14" s="15">
        <f>SUM(P9:P13)</f>
        <v>481500</v>
      </c>
      <c r="R14" s="15">
        <f>SUM(R9:R13)</f>
        <v>481523958359</v>
      </c>
      <c r="T14" s="15">
        <f>SUM(T9:T13)</f>
        <v>481365196741</v>
      </c>
      <c r="V14" s="15">
        <v>0</v>
      </c>
      <c r="X14" s="15">
        <v>0</v>
      </c>
      <c r="Z14" s="15">
        <f>SUM(Z9:Z13)</f>
        <v>100</v>
      </c>
      <c r="AB14" s="15">
        <f>SUM(AB9:AB13)</f>
        <v>94999380</v>
      </c>
      <c r="AD14" s="15">
        <f>SUM(AD9:AD13)</f>
        <v>481400</v>
      </c>
      <c r="AF14" s="13"/>
      <c r="AH14" s="15">
        <f>SUM(AH9:AH13)</f>
        <v>481430231375</v>
      </c>
      <c r="AJ14" s="15">
        <f>SUM(AJ9:AJ13)</f>
        <v>481311816018</v>
      </c>
      <c r="AL14" s="22">
        <f>SUM(AL9:AL13)</f>
        <v>11.247287140715754</v>
      </c>
      <c r="AN14" s="31"/>
    </row>
    <row r="17" spans="18:36">
      <c r="R17" s="31"/>
      <c r="AJ17" s="31"/>
    </row>
    <row r="18" spans="18:36">
      <c r="AJ18" s="31"/>
    </row>
    <row r="19" spans="18:36">
      <c r="AJ19" s="31"/>
    </row>
    <row r="20" spans="18:36">
      <c r="AJ20" s="31"/>
    </row>
  </sheetData>
  <mergeCells count="17"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A13:B13"/>
    <mergeCell ref="A14:B14"/>
    <mergeCell ref="V7:X7"/>
  </mergeCells>
  <pageMargins left="0.39" right="0.39" top="0.39" bottom="0.39" header="0" footer="0"/>
  <pageSetup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view="pageBreakPreview" topLeftCell="A3" zoomScale="106" zoomScaleNormal="100" zoomScaleSheetLayoutView="106" workbookViewId="0">
      <selection activeCell="L15" sqref="L15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14.45" customHeight="1"/>
    <row r="5" spans="1:12" ht="14.45" customHeight="1">
      <c r="A5" s="1" t="s">
        <v>319</v>
      </c>
      <c r="B5" s="99" t="s">
        <v>185</v>
      </c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 ht="14.45" customHeight="1">
      <c r="D6" s="2" t="s">
        <v>7</v>
      </c>
      <c r="F6" s="95" t="s">
        <v>8</v>
      </c>
      <c r="G6" s="95"/>
      <c r="H6" s="95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95" t="s">
        <v>186</v>
      </c>
      <c r="B8" s="95"/>
      <c r="D8" s="2" t="s">
        <v>187</v>
      </c>
      <c r="F8" s="2" t="s">
        <v>188</v>
      </c>
      <c r="H8" s="2" t="s">
        <v>189</v>
      </c>
      <c r="J8" s="2" t="s">
        <v>187</v>
      </c>
      <c r="L8" s="2" t="s">
        <v>18</v>
      </c>
    </row>
    <row r="9" spans="1:12" ht="21.75" customHeight="1">
      <c r="A9" s="105" t="s">
        <v>190</v>
      </c>
      <c r="B9" s="105"/>
      <c r="D9" s="23">
        <v>46737415</v>
      </c>
      <c r="E9" s="24"/>
      <c r="F9" s="23">
        <v>493296340202</v>
      </c>
      <c r="G9" s="24"/>
      <c r="H9" s="23">
        <v>329767393385</v>
      </c>
      <c r="I9" s="24"/>
      <c r="J9" s="25">
        <v>163575684232</v>
      </c>
      <c r="L9" s="26">
        <v>3.8224340823736402</v>
      </c>
    </row>
    <row r="10" spans="1:12" ht="21.75" customHeight="1">
      <c r="A10" s="106" t="s">
        <v>191</v>
      </c>
      <c r="B10" s="106"/>
      <c r="D10" s="25">
        <v>7661317240</v>
      </c>
      <c r="E10" s="24"/>
      <c r="F10" s="25">
        <v>19898224031</v>
      </c>
      <c r="G10" s="24"/>
      <c r="H10" s="25">
        <v>27503790312</v>
      </c>
      <c r="I10" s="24"/>
      <c r="J10" s="25">
        <v>55750959</v>
      </c>
      <c r="L10" s="26">
        <v>1.3027875555413769E-3</v>
      </c>
    </row>
    <row r="11" spans="1:12" ht="21.75" customHeight="1">
      <c r="A11" s="106" t="s">
        <v>192</v>
      </c>
      <c r="B11" s="106"/>
      <c r="D11" s="25">
        <v>5776606</v>
      </c>
      <c r="E11" s="24">
        <v>0</v>
      </c>
      <c r="F11" s="25">
        <v>24431</v>
      </c>
      <c r="G11" s="24">
        <v>0</v>
      </c>
      <c r="H11" s="25">
        <v>0</v>
      </c>
      <c r="I11" s="24">
        <v>0</v>
      </c>
      <c r="J11" s="25">
        <v>5801037</v>
      </c>
      <c r="L11" s="26">
        <v>1.3555854371644232E-4</v>
      </c>
    </row>
    <row r="12" spans="1:12" ht="21.75" customHeight="1">
      <c r="A12" s="106" t="s">
        <v>193</v>
      </c>
      <c r="B12" s="106"/>
      <c r="D12" s="25">
        <v>125600</v>
      </c>
      <c r="E12" s="24"/>
      <c r="F12" s="25">
        <v>0</v>
      </c>
      <c r="G12" s="24"/>
      <c r="H12" s="25">
        <v>0</v>
      </c>
      <c r="I12" s="24"/>
      <c r="J12" s="25">
        <v>125600</v>
      </c>
      <c r="L12" s="26">
        <v>2.93501887520889E-6</v>
      </c>
    </row>
    <row r="13" spans="1:12" ht="21.75" customHeight="1">
      <c r="A13" s="106" t="s">
        <v>194</v>
      </c>
      <c r="B13" s="106"/>
      <c r="D13" s="27">
        <v>160000000000</v>
      </c>
      <c r="E13" s="24"/>
      <c r="F13" s="27">
        <v>20000000000</v>
      </c>
      <c r="G13" s="24"/>
      <c r="H13" s="27">
        <v>0</v>
      </c>
      <c r="I13" s="24"/>
      <c r="J13" s="25">
        <v>180000000000</v>
      </c>
      <c r="L13" s="26">
        <v>4.2062372415414027</v>
      </c>
    </row>
    <row r="14" spans="1:12" ht="21.75" customHeight="1" thickBot="1">
      <c r="A14" s="92"/>
      <c r="B14" s="92"/>
      <c r="D14" s="28">
        <f>SUM(D9:D13)</f>
        <v>167713956861</v>
      </c>
      <c r="E14" s="24"/>
      <c r="F14" s="28">
        <f>SUM(F9:F13)</f>
        <v>533194588664</v>
      </c>
      <c r="G14" s="24"/>
      <c r="H14" s="28">
        <f>SUM(H9:H13)</f>
        <v>357271183697</v>
      </c>
      <c r="I14" s="24"/>
      <c r="J14" s="28">
        <f>SUM(J9:J13)</f>
        <v>343637361828</v>
      </c>
      <c r="L14" s="37">
        <f>SUM(L9:L13)</f>
        <v>8.0301126050331764</v>
      </c>
    </row>
    <row r="15" spans="1:12" ht="13.5" thickTop="1">
      <c r="J15" s="30"/>
    </row>
  </sheetData>
  <mergeCells count="12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4:B14"/>
    <mergeCell ref="A12:B12"/>
    <mergeCell ref="A13:B13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rightToLeft="1" view="pageBreakPreview" zoomScale="106" zoomScaleNormal="100" zoomScaleSheetLayoutView="106" workbookViewId="0">
      <selection activeCell="F16" sqref="F16:F19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1.75" customHeight="1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4.45" customHeight="1"/>
    <row r="5" spans="1:10" ht="29.1" customHeight="1">
      <c r="A5" s="1" t="s">
        <v>196</v>
      </c>
      <c r="B5" s="99" t="s">
        <v>197</v>
      </c>
      <c r="C5" s="99"/>
      <c r="D5" s="99"/>
      <c r="E5" s="99"/>
      <c r="F5" s="99"/>
      <c r="G5" s="99"/>
      <c r="H5" s="99"/>
      <c r="I5" s="99"/>
      <c r="J5" s="99"/>
    </row>
    <row r="6" spans="1:10" ht="14.45" customHeight="1"/>
    <row r="7" spans="1:10" ht="14.45" customHeight="1">
      <c r="A7" s="95" t="s">
        <v>198</v>
      </c>
      <c r="B7" s="95"/>
      <c r="D7" s="2" t="s">
        <v>199</v>
      </c>
      <c r="F7" s="2" t="s">
        <v>187</v>
      </c>
      <c r="H7" s="2" t="s">
        <v>200</v>
      </c>
      <c r="J7" s="2" t="s">
        <v>201</v>
      </c>
    </row>
    <row r="8" spans="1:10" ht="21.75" customHeight="1">
      <c r="A8" s="105" t="s">
        <v>202</v>
      </c>
      <c r="B8" s="105"/>
      <c r="D8" s="34" t="s">
        <v>203</v>
      </c>
      <c r="E8" s="24"/>
      <c r="F8" s="23">
        <f>'1-2'!J665</f>
        <v>1422763291038</v>
      </c>
      <c r="H8" s="26">
        <f>(F8/$F$13)*100</f>
        <v>80.681942209697908</v>
      </c>
      <c r="I8" s="24"/>
      <c r="J8" s="26">
        <f>(F8/4279359191210)*100</f>
        <v>33.24711078145581</v>
      </c>
    </row>
    <row r="9" spans="1:10" ht="21.75" customHeight="1">
      <c r="A9" s="106" t="s">
        <v>204</v>
      </c>
      <c r="B9" s="106"/>
      <c r="D9" s="35" t="s">
        <v>205</v>
      </c>
      <c r="E9" s="24"/>
      <c r="F9" s="25">
        <f>'2-2'!T10</f>
        <v>-91137000</v>
      </c>
      <c r="H9" s="26">
        <f t="shared" ref="H9:H12" si="0">(F9/$F$13)*100</f>
        <v>-5.1681894054215142E-3</v>
      </c>
      <c r="I9" s="24"/>
      <c r="J9" s="26">
        <f t="shared" ref="J9:J12" si="1">(F9/4279359191210)*100</f>
        <v>-2.1296880193464379E-3</v>
      </c>
    </row>
    <row r="10" spans="1:10" ht="21.75" customHeight="1">
      <c r="A10" s="106" t="s">
        <v>206</v>
      </c>
      <c r="B10" s="106"/>
      <c r="D10" s="35" t="s">
        <v>207</v>
      </c>
      <c r="E10" s="24"/>
      <c r="F10" s="25">
        <f>'3-2'!R17</f>
        <v>290348910709</v>
      </c>
      <c r="H10" s="26">
        <f t="shared" si="0"/>
        <v>16.465081846033236</v>
      </c>
      <c r="I10" s="24"/>
      <c r="J10" s="26">
        <f t="shared" si="1"/>
        <v>6.7848688959176409</v>
      </c>
    </row>
    <row r="11" spans="1:10" ht="21.75" customHeight="1">
      <c r="A11" s="106" t="s">
        <v>208</v>
      </c>
      <c r="B11" s="106"/>
      <c r="D11" s="35" t="s">
        <v>209</v>
      </c>
      <c r="E11" s="24"/>
      <c r="F11" s="25">
        <f>'4-2'!H12</f>
        <v>48916052317</v>
      </c>
      <c r="H11" s="26">
        <f t="shared" si="0"/>
        <v>2.7739274206937239</v>
      </c>
      <c r="I11" s="24"/>
      <c r="J11" s="26">
        <f t="shared" si="1"/>
        <v>1.1430695609164057</v>
      </c>
    </row>
    <row r="12" spans="1:10" ht="21.75" customHeight="1">
      <c r="A12" s="108" t="s">
        <v>210</v>
      </c>
      <c r="B12" s="108"/>
      <c r="D12" s="36" t="s">
        <v>211</v>
      </c>
      <c r="E12" s="24"/>
      <c r="F12" s="27">
        <f>'5-2'!F11</f>
        <v>1485096224</v>
      </c>
      <c r="H12" s="26">
        <f t="shared" si="0"/>
        <v>8.421671298054903E-2</v>
      </c>
      <c r="I12" s="24"/>
      <c r="J12" s="26">
        <f t="shared" si="1"/>
        <v>3.4703705803673969E-2</v>
      </c>
    </row>
    <row r="13" spans="1:10" ht="21.75" customHeight="1" thickBot="1">
      <c r="A13" s="107" t="s">
        <v>55</v>
      </c>
      <c r="B13" s="107"/>
      <c r="D13" s="28"/>
      <c r="E13" s="24"/>
      <c r="F13" s="28">
        <f>SUM(F8:F12)</f>
        <v>1763422213288</v>
      </c>
      <c r="H13" s="28">
        <f>SUM(H8:H12)</f>
        <v>100</v>
      </c>
      <c r="I13" s="24"/>
      <c r="J13" s="37">
        <f>SUM(J8:J12)</f>
        <v>41.207623256074186</v>
      </c>
    </row>
    <row r="14" spans="1:10" ht="13.5" thickTop="1"/>
    <row r="16" spans="1:10" ht="18.75">
      <c r="F16" s="25"/>
    </row>
    <row r="17" spans="6:6" ht="18.75">
      <c r="F17" s="25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6"/>
  <sheetViews>
    <sheetView rightToLeft="1" view="pageBreakPreview" topLeftCell="A640" zoomScale="85" zoomScaleNormal="85" zoomScaleSheetLayoutView="85" workbookViewId="0">
      <selection activeCell="C681" sqref="C666:C681"/>
    </sheetView>
  </sheetViews>
  <sheetFormatPr defaultRowHeight="12.75"/>
  <cols>
    <col min="1" max="1" width="69.85546875" bestFit="1" customWidth="1"/>
    <col min="2" max="2" width="20.28515625" style="66" bestFit="1" customWidth="1"/>
    <col min="3" max="3" width="21.28515625" style="67" bestFit="1" customWidth="1"/>
    <col min="4" max="4" width="20.42578125" style="66" bestFit="1" customWidth="1"/>
    <col min="5" max="5" width="20.85546875" style="66" bestFit="1" customWidth="1"/>
    <col min="6" max="6" width="23.42578125" style="66" bestFit="1" customWidth="1"/>
    <col min="7" max="7" width="20.42578125" style="66" bestFit="1" customWidth="1"/>
    <col min="8" max="8" width="20.140625" style="67" bestFit="1" customWidth="1"/>
    <col min="9" max="9" width="20.28515625" style="66" bestFit="1" customWidth="1"/>
    <col min="10" max="10" width="22.140625" style="66" bestFit="1" customWidth="1"/>
    <col min="11" max="11" width="23.42578125" style="66" bestFit="1" customWidth="1"/>
    <col min="12" max="12" width="0.28515625" customWidth="1"/>
  </cols>
  <sheetData>
    <row r="1" spans="1:22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21.75" customHeight="1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ht="14.45" customHeight="1"/>
    <row r="5" spans="1:22" ht="14.45" customHeight="1">
      <c r="A5" s="111" t="s">
        <v>839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22" ht="14.45" customHeight="1">
      <c r="B6" s="112" t="s">
        <v>212</v>
      </c>
      <c r="C6" s="112"/>
      <c r="D6" s="112"/>
      <c r="E6" s="112"/>
      <c r="F6" s="112"/>
      <c r="G6" s="112" t="s">
        <v>213</v>
      </c>
      <c r="H6" s="112"/>
      <c r="I6" s="112"/>
      <c r="J6" s="112"/>
      <c r="K6" s="112"/>
    </row>
    <row r="7" spans="1:22" ht="14.45" customHeight="1">
      <c r="B7" s="68"/>
      <c r="C7" s="69"/>
      <c r="D7" s="68"/>
      <c r="E7" s="109" t="s">
        <v>55</v>
      </c>
      <c r="F7" s="110"/>
      <c r="G7" s="68"/>
      <c r="H7" s="69"/>
      <c r="I7" s="68"/>
      <c r="J7" s="110" t="s">
        <v>55</v>
      </c>
      <c r="K7" s="110"/>
    </row>
    <row r="8" spans="1:22" ht="14.45" customHeight="1">
      <c r="A8" s="43"/>
      <c r="B8" s="70" t="s">
        <v>214</v>
      </c>
      <c r="C8" s="89" t="s">
        <v>215</v>
      </c>
      <c r="D8" s="89" t="s">
        <v>216</v>
      </c>
      <c r="E8" s="89" t="s">
        <v>187</v>
      </c>
      <c r="F8" s="89" t="s">
        <v>200</v>
      </c>
      <c r="G8" s="70" t="s">
        <v>214</v>
      </c>
      <c r="H8" s="70" t="s">
        <v>215</v>
      </c>
      <c r="I8" s="70" t="s">
        <v>216</v>
      </c>
      <c r="J8" s="70" t="s">
        <v>187</v>
      </c>
      <c r="K8" s="70" t="s">
        <v>200</v>
      </c>
    </row>
    <row r="9" spans="1:22" ht="21.75" customHeight="1">
      <c r="A9" s="35" t="s">
        <v>233</v>
      </c>
      <c r="B9" s="71">
        <v>0</v>
      </c>
      <c r="C9" s="71">
        <v>0</v>
      </c>
      <c r="D9" s="71">
        <v>0</v>
      </c>
      <c r="E9" s="71">
        <v>0</v>
      </c>
      <c r="F9" s="74">
        <f>(E9/درآمد!$F$13)*100</f>
        <v>0</v>
      </c>
      <c r="G9" s="71">
        <v>200000000</v>
      </c>
      <c r="H9" s="71">
        <v>0</v>
      </c>
      <c r="I9" s="71">
        <v>2130396532</v>
      </c>
      <c r="J9" s="76">
        <v>2330396532</v>
      </c>
      <c r="K9" s="74">
        <f>(J9/درآمد!$F$13)*100</f>
        <v>0.1321519324436117</v>
      </c>
    </row>
    <row r="10" spans="1:22" ht="21.75" customHeight="1">
      <c r="A10" s="35" t="s">
        <v>45</v>
      </c>
      <c r="B10" s="71">
        <v>0</v>
      </c>
      <c r="C10" s="71">
        <v>-1828594</v>
      </c>
      <c r="D10" s="71">
        <v>2647759</v>
      </c>
      <c r="E10" s="71">
        <v>819165</v>
      </c>
      <c r="F10" s="74">
        <f>(E10/درآمد!$F$13)*100</f>
        <v>4.6453140593744746E-5</v>
      </c>
      <c r="G10" s="71">
        <v>0</v>
      </c>
      <c r="H10" s="71">
        <v>0</v>
      </c>
      <c r="I10" s="71">
        <v>2647759</v>
      </c>
      <c r="J10" s="76">
        <v>2647759</v>
      </c>
      <c r="K10" s="74">
        <f>(J10/درآمد!$F$13)*100</f>
        <v>1.5014889684660966E-4</v>
      </c>
    </row>
    <row r="11" spans="1:22" ht="21.75" customHeight="1">
      <c r="A11" s="35" t="s">
        <v>223</v>
      </c>
      <c r="B11" s="71">
        <v>0</v>
      </c>
      <c r="C11" s="71">
        <v>0</v>
      </c>
      <c r="D11" s="71">
        <v>0</v>
      </c>
      <c r="E11" s="71">
        <v>0</v>
      </c>
      <c r="F11" s="74">
        <f>(E11/درآمد!$F$13)*100</f>
        <v>0</v>
      </c>
      <c r="G11" s="71">
        <v>0</v>
      </c>
      <c r="H11" s="71">
        <v>0</v>
      </c>
      <c r="I11" s="71">
        <v>2232693089</v>
      </c>
      <c r="J11" s="76">
        <v>2232693089</v>
      </c>
      <c r="K11" s="74">
        <f>(J11/درآمد!$F$13)*100</f>
        <v>0.1266113737354492</v>
      </c>
    </row>
    <row r="12" spans="1:22" ht="21.75" customHeight="1">
      <c r="A12" s="35" t="s">
        <v>243</v>
      </c>
      <c r="B12" s="71">
        <v>0</v>
      </c>
      <c r="C12" s="71">
        <v>0</v>
      </c>
      <c r="D12" s="71">
        <v>0</v>
      </c>
      <c r="E12" s="71">
        <v>0</v>
      </c>
      <c r="F12" s="74">
        <f>(E12/درآمد!$F$13)*100</f>
        <v>0</v>
      </c>
      <c r="G12" s="71">
        <v>519480000</v>
      </c>
      <c r="H12" s="71">
        <v>0</v>
      </c>
      <c r="I12" s="71">
        <v>384204155</v>
      </c>
      <c r="J12" s="76">
        <v>903684155</v>
      </c>
      <c r="K12" s="74">
        <f>(J12/درآمد!$F$13)*100</f>
        <v>5.1246045796090427E-2</v>
      </c>
    </row>
    <row r="13" spans="1:22" ht="21.75" customHeight="1">
      <c r="A13" s="35" t="s">
        <v>44</v>
      </c>
      <c r="B13" s="71">
        <v>0</v>
      </c>
      <c r="C13" s="71">
        <v>230299941</v>
      </c>
      <c r="D13" s="71">
        <v>2236366989</v>
      </c>
      <c r="E13" s="71">
        <v>2466666930</v>
      </c>
      <c r="F13" s="74">
        <f>(E13/درآمد!$F$13)*100</f>
        <v>0.13987954282376655</v>
      </c>
      <c r="G13" s="71">
        <v>0</v>
      </c>
      <c r="H13" s="71">
        <v>0</v>
      </c>
      <c r="I13" s="71">
        <v>4771734870</v>
      </c>
      <c r="J13" s="76">
        <v>4771734870</v>
      </c>
      <c r="K13" s="74">
        <f>(J13/درآمد!$F$13)*100</f>
        <v>0.27059514358179892</v>
      </c>
    </row>
    <row r="14" spans="1:22" ht="21.75" customHeight="1">
      <c r="A14" s="35" t="s">
        <v>47</v>
      </c>
      <c r="B14" s="71">
        <v>0</v>
      </c>
      <c r="C14" s="71">
        <v>-9090613878</v>
      </c>
      <c r="D14" s="71">
        <v>0</v>
      </c>
      <c r="E14" s="71">
        <v>-9090613878</v>
      </c>
      <c r="F14" s="74">
        <f>(E14/درآمد!$F$13)*100</f>
        <v>-0.51550977465856218</v>
      </c>
      <c r="G14" s="71">
        <v>0</v>
      </c>
      <c r="H14" s="71">
        <v>-9090613878</v>
      </c>
      <c r="I14" s="71">
        <v>0</v>
      </c>
      <c r="J14" s="76">
        <v>-9090613878</v>
      </c>
      <c r="K14" s="74">
        <f>(J14/درآمد!$F$13)*100</f>
        <v>-0.51550977465856218</v>
      </c>
    </row>
    <row r="15" spans="1:22" ht="21.75" customHeight="1">
      <c r="A15" s="35" t="s">
        <v>244</v>
      </c>
      <c r="B15" s="71">
        <v>0</v>
      </c>
      <c r="C15" s="71">
        <v>0</v>
      </c>
      <c r="D15" s="71">
        <v>0</v>
      </c>
      <c r="E15" s="71">
        <v>0</v>
      </c>
      <c r="F15" s="74">
        <f>(E15/درآمد!$F$13)*100</f>
        <v>0</v>
      </c>
      <c r="G15" s="71">
        <v>0</v>
      </c>
      <c r="H15" s="71">
        <v>0</v>
      </c>
      <c r="I15" s="71">
        <v>116085570341</v>
      </c>
      <c r="J15" s="76">
        <v>116085570341</v>
      </c>
      <c r="K15" s="74">
        <f>(J15/درآمد!$F$13)*100</f>
        <v>6.5829708544133574</v>
      </c>
    </row>
    <row r="16" spans="1:22" ht="21.75" customHeight="1">
      <c r="A16" s="35" t="s">
        <v>43</v>
      </c>
      <c r="B16" s="71">
        <v>0</v>
      </c>
      <c r="C16" s="71">
        <v>-5818817969</v>
      </c>
      <c r="D16" s="71">
        <v>0</v>
      </c>
      <c r="E16" s="71">
        <v>-5818817969</v>
      </c>
      <c r="F16" s="74">
        <f>(E16/درآمد!$F$13)*100</f>
        <v>-0.32997304475089301</v>
      </c>
      <c r="G16" s="71">
        <v>0</v>
      </c>
      <c r="H16" s="71">
        <v>4780031018</v>
      </c>
      <c r="I16" s="71">
        <v>0</v>
      </c>
      <c r="J16" s="76">
        <v>4780031018</v>
      </c>
      <c r="K16" s="74">
        <f>(J16/درآمد!$F$13)*100</f>
        <v>0.27106560085161696</v>
      </c>
    </row>
    <row r="17" spans="1:11" ht="21.75" customHeight="1">
      <c r="A17" s="35" t="s">
        <v>218</v>
      </c>
      <c r="B17" s="71">
        <v>0</v>
      </c>
      <c r="C17" s="71">
        <v>0</v>
      </c>
      <c r="D17" s="71">
        <v>0</v>
      </c>
      <c r="E17" s="71">
        <v>0</v>
      </c>
      <c r="F17" s="74">
        <f>(E17/درآمد!$F$13)*100</f>
        <v>0</v>
      </c>
      <c r="G17" s="71">
        <v>0</v>
      </c>
      <c r="H17" s="71">
        <v>0</v>
      </c>
      <c r="I17" s="71">
        <v>4204003120</v>
      </c>
      <c r="J17" s="76">
        <v>4204003120</v>
      </c>
      <c r="K17" s="74">
        <f>(J17/درآمد!$F$13)*100</f>
        <v>0.23840025878779192</v>
      </c>
    </row>
    <row r="18" spans="1:11" ht="21.75" customHeight="1">
      <c r="A18" s="35" t="s">
        <v>42</v>
      </c>
      <c r="B18" s="71">
        <v>0</v>
      </c>
      <c r="C18" s="71">
        <v>3919038244</v>
      </c>
      <c r="D18" s="71">
        <v>-4476740620</v>
      </c>
      <c r="E18" s="71">
        <v>-557702376</v>
      </c>
      <c r="F18" s="74">
        <f>(E18/درآمد!$F$13)*100</f>
        <v>-3.1626139888537103E-2</v>
      </c>
      <c r="G18" s="71">
        <v>0</v>
      </c>
      <c r="H18" s="71">
        <v>0</v>
      </c>
      <c r="I18" s="71">
        <v>-5552078835</v>
      </c>
      <c r="J18" s="76">
        <v>-5552078835</v>
      </c>
      <c r="K18" s="74">
        <f>(J18/درآمد!$F$13)*100</f>
        <v>-0.31484682415607301</v>
      </c>
    </row>
    <row r="19" spans="1:11" ht="21.75" customHeight="1">
      <c r="A19" s="35" t="s">
        <v>50</v>
      </c>
      <c r="B19" s="71">
        <v>0</v>
      </c>
      <c r="C19" s="71">
        <v>-7580514396</v>
      </c>
      <c r="D19" s="71">
        <v>0</v>
      </c>
      <c r="E19" s="71">
        <v>-7580514396</v>
      </c>
      <c r="F19" s="74">
        <f>(E19/درآمد!$F$13)*100</f>
        <v>-0.42987517900580963</v>
      </c>
      <c r="G19" s="71">
        <v>0</v>
      </c>
      <c r="H19" s="71">
        <v>-7580514396</v>
      </c>
      <c r="I19" s="71">
        <v>0</v>
      </c>
      <c r="J19" s="76">
        <v>-7580514396</v>
      </c>
      <c r="K19" s="74">
        <f>(J19/درآمد!$F$13)*100</f>
        <v>-0.42987517900580963</v>
      </c>
    </row>
    <row r="20" spans="1:11" ht="21.75" customHeight="1">
      <c r="A20" s="35" t="s">
        <v>250</v>
      </c>
      <c r="B20" s="71">
        <v>0</v>
      </c>
      <c r="C20" s="71">
        <v>0</v>
      </c>
      <c r="D20" s="71">
        <v>0</v>
      </c>
      <c r="E20" s="71">
        <v>0</v>
      </c>
      <c r="F20" s="74">
        <f>(E20/درآمد!$F$13)*100</f>
        <v>0</v>
      </c>
      <c r="G20" s="71">
        <v>0</v>
      </c>
      <c r="H20" s="71">
        <v>0</v>
      </c>
      <c r="I20" s="71">
        <v>887390718</v>
      </c>
      <c r="J20" s="76">
        <v>887390718</v>
      </c>
      <c r="K20" s="74">
        <f>(J20/درآمد!$F$13)*100</f>
        <v>5.0322078927735069E-2</v>
      </c>
    </row>
    <row r="21" spans="1:11" ht="21.75" customHeight="1">
      <c r="A21" s="35" t="s">
        <v>254</v>
      </c>
      <c r="B21" s="71">
        <v>0</v>
      </c>
      <c r="C21" s="71">
        <v>0</v>
      </c>
      <c r="D21" s="71">
        <v>0</v>
      </c>
      <c r="E21" s="71">
        <v>0</v>
      </c>
      <c r="F21" s="74">
        <f>(E21/درآمد!$F$13)*100</f>
        <v>0</v>
      </c>
      <c r="G21" s="71">
        <v>23730000</v>
      </c>
      <c r="H21" s="71">
        <v>0</v>
      </c>
      <c r="I21" s="71">
        <v>-290189311</v>
      </c>
      <c r="J21" s="76">
        <v>-266459311</v>
      </c>
      <c r="K21" s="74">
        <f>(J21/درآمد!$F$13)*100</f>
        <v>-1.5110352415441768E-2</v>
      </c>
    </row>
    <row r="22" spans="1:11" ht="21.75" customHeight="1">
      <c r="A22" s="35" t="s">
        <v>217</v>
      </c>
      <c r="B22" s="71">
        <v>0</v>
      </c>
      <c r="C22" s="71">
        <v>0</v>
      </c>
      <c r="D22" s="71">
        <v>0</v>
      </c>
      <c r="E22" s="71">
        <v>0</v>
      </c>
      <c r="F22" s="74">
        <f>(E22/درآمد!$F$13)*100</f>
        <v>0</v>
      </c>
      <c r="G22" s="71">
        <v>0</v>
      </c>
      <c r="H22" s="71">
        <v>0</v>
      </c>
      <c r="I22" s="71">
        <v>-2955611</v>
      </c>
      <c r="J22" s="76">
        <v>-2955611</v>
      </c>
      <c r="K22" s="74">
        <f>(J22/درآمد!$F$13)*100</f>
        <v>-1.676065424223673E-4</v>
      </c>
    </row>
    <row r="23" spans="1:11" ht="21.75" customHeight="1">
      <c r="A23" s="35" t="s">
        <v>252</v>
      </c>
      <c r="B23" s="71">
        <v>0</v>
      </c>
      <c r="C23" s="71">
        <v>0</v>
      </c>
      <c r="D23" s="71">
        <v>0</v>
      </c>
      <c r="E23" s="71">
        <v>0</v>
      </c>
      <c r="F23" s="74">
        <f>(E23/درآمد!$F$13)*100</f>
        <v>0</v>
      </c>
      <c r="G23" s="71">
        <v>0</v>
      </c>
      <c r="H23" s="71">
        <v>0</v>
      </c>
      <c r="I23" s="71">
        <v>1180006906</v>
      </c>
      <c r="J23" s="76">
        <v>1180006906</v>
      </c>
      <c r="K23" s="74">
        <f>(J23/درآمد!$F$13)*100</f>
        <v>6.6915733345550343E-2</v>
      </c>
    </row>
    <row r="24" spans="1:11" ht="21.75" customHeight="1">
      <c r="A24" s="35" t="s">
        <v>41</v>
      </c>
      <c r="B24" s="71">
        <v>0</v>
      </c>
      <c r="C24" s="71">
        <v>-467967624</v>
      </c>
      <c r="D24" s="71">
        <v>747958596</v>
      </c>
      <c r="E24" s="71">
        <v>279990972</v>
      </c>
      <c r="F24" s="74">
        <f>(E24/درآمد!$F$13)*100</f>
        <v>1.587770472041072E-2</v>
      </c>
      <c r="G24" s="71">
        <v>822257200</v>
      </c>
      <c r="H24" s="71">
        <v>0</v>
      </c>
      <c r="I24" s="71">
        <v>443905510</v>
      </c>
      <c r="J24" s="76">
        <v>1266162710</v>
      </c>
      <c r="K24" s="74">
        <f>(J24/درآمد!$F$13)*100</f>
        <v>7.1801449503075515E-2</v>
      </c>
    </row>
    <row r="25" spans="1:11" ht="21.75" customHeight="1">
      <c r="A25" s="35" t="s">
        <v>253</v>
      </c>
      <c r="B25" s="71">
        <v>0</v>
      </c>
      <c r="C25" s="71">
        <v>0</v>
      </c>
      <c r="D25" s="71">
        <v>0</v>
      </c>
      <c r="E25" s="71">
        <v>0</v>
      </c>
      <c r="F25" s="74">
        <f>(E25/درآمد!$F$13)*100</f>
        <v>0</v>
      </c>
      <c r="G25" s="71">
        <v>0</v>
      </c>
      <c r="H25" s="71">
        <v>0</v>
      </c>
      <c r="I25" s="71">
        <v>1469152</v>
      </c>
      <c r="J25" s="76">
        <v>1469152</v>
      </c>
      <c r="K25" s="74">
        <f>(J25/درآمد!$F$13)*100</f>
        <v>8.3312549253912566E-5</v>
      </c>
    </row>
    <row r="26" spans="1:11" ht="21.75" customHeight="1">
      <c r="A26" s="35" t="s">
        <v>237</v>
      </c>
      <c r="B26" s="71">
        <v>0</v>
      </c>
      <c r="C26" s="71">
        <v>0</v>
      </c>
      <c r="D26" s="71">
        <v>0</v>
      </c>
      <c r="E26" s="71">
        <v>0</v>
      </c>
      <c r="F26" s="74">
        <f>(E26/درآمد!$F$13)*100</f>
        <v>0</v>
      </c>
      <c r="G26" s="71">
        <v>0</v>
      </c>
      <c r="H26" s="71">
        <v>0</v>
      </c>
      <c r="I26" s="71">
        <v>-882739339</v>
      </c>
      <c r="J26" s="76">
        <v>-882739339</v>
      </c>
      <c r="K26" s="74">
        <f>(J26/درآمد!$F$13)*100</f>
        <v>-5.0058308914805082E-2</v>
      </c>
    </row>
    <row r="27" spans="1:11" ht="21.75" customHeight="1">
      <c r="A27" s="35" t="s">
        <v>231</v>
      </c>
      <c r="B27" s="71">
        <v>0</v>
      </c>
      <c r="C27" s="71">
        <v>0</v>
      </c>
      <c r="D27" s="71">
        <v>0</v>
      </c>
      <c r="E27" s="71">
        <v>0</v>
      </c>
      <c r="F27" s="74">
        <f>(E27/درآمد!$F$13)*100</f>
        <v>0</v>
      </c>
      <c r="G27" s="71">
        <v>0</v>
      </c>
      <c r="H27" s="71">
        <v>0</v>
      </c>
      <c r="I27" s="71">
        <v>316932</v>
      </c>
      <c r="J27" s="76">
        <v>316932</v>
      </c>
      <c r="K27" s="74">
        <f>(J27/درآمد!$F$13)*100</f>
        <v>1.7972553459506581E-5</v>
      </c>
    </row>
    <row r="28" spans="1:11" ht="21.75" customHeight="1">
      <c r="A28" s="35" t="s">
        <v>227</v>
      </c>
      <c r="B28" s="71">
        <v>0</v>
      </c>
      <c r="C28" s="71">
        <v>0</v>
      </c>
      <c r="D28" s="71">
        <v>0</v>
      </c>
      <c r="E28" s="71">
        <v>0</v>
      </c>
      <c r="F28" s="74">
        <f>(E28/درآمد!$F$13)*100</f>
        <v>0</v>
      </c>
      <c r="G28" s="71">
        <v>0</v>
      </c>
      <c r="H28" s="71">
        <v>0</v>
      </c>
      <c r="I28" s="71">
        <v>-124292410</v>
      </c>
      <c r="J28" s="76">
        <v>-124292410</v>
      </c>
      <c r="K28" s="74">
        <f>(J28/درآمد!$F$13)*100</f>
        <v>-7.0483636342682674E-3</v>
      </c>
    </row>
    <row r="29" spans="1:11" ht="21.75" customHeight="1">
      <c r="A29" s="35" t="s">
        <v>221</v>
      </c>
      <c r="B29" s="71">
        <v>0</v>
      </c>
      <c r="C29" s="71">
        <v>0</v>
      </c>
      <c r="D29" s="71">
        <v>0</v>
      </c>
      <c r="E29" s="71">
        <v>0</v>
      </c>
      <c r="F29" s="74">
        <f>(E29/درآمد!$F$13)*100</f>
        <v>0</v>
      </c>
      <c r="G29" s="71">
        <v>1000000</v>
      </c>
      <c r="H29" s="71">
        <v>0</v>
      </c>
      <c r="I29" s="71">
        <v>-18184065</v>
      </c>
      <c r="J29" s="76">
        <v>-17184065</v>
      </c>
      <c r="K29" s="74">
        <f>(J29/درآمد!$F$13)*100</f>
        <v>-9.7447252680113081E-4</v>
      </c>
    </row>
    <row r="30" spans="1:11" ht="21.75" customHeight="1">
      <c r="A30" s="35" t="s">
        <v>40</v>
      </c>
      <c r="B30" s="71">
        <v>0</v>
      </c>
      <c r="C30" s="71">
        <v>-989823501</v>
      </c>
      <c r="D30" s="71">
        <v>1571045521</v>
      </c>
      <c r="E30" s="71">
        <v>581222020</v>
      </c>
      <c r="F30" s="74">
        <f>(E30/درآمد!$F$13)*100</f>
        <v>3.2959889901595311E-2</v>
      </c>
      <c r="G30" s="71">
        <v>819000000</v>
      </c>
      <c r="H30" s="71">
        <v>0</v>
      </c>
      <c r="I30" s="71">
        <v>1835283033</v>
      </c>
      <c r="J30" s="76">
        <v>2654283033</v>
      </c>
      <c r="K30" s="74">
        <f>(J30/درآمد!$F$13)*100</f>
        <v>0.15051886116660285</v>
      </c>
    </row>
    <row r="31" spans="1:11" ht="21.75" customHeight="1">
      <c r="A31" s="35" t="s">
        <v>39</v>
      </c>
      <c r="B31" s="71">
        <v>0</v>
      </c>
      <c r="C31" s="71">
        <v>-707540</v>
      </c>
      <c r="D31" s="71">
        <v>897258</v>
      </c>
      <c r="E31" s="71">
        <v>189718</v>
      </c>
      <c r="F31" s="74">
        <f>(E31/درآمد!$F$13)*100</f>
        <v>1.0758512542850422E-5</v>
      </c>
      <c r="G31" s="71">
        <v>0</v>
      </c>
      <c r="H31" s="71">
        <v>0</v>
      </c>
      <c r="I31" s="71">
        <v>897258</v>
      </c>
      <c r="J31" s="76">
        <v>897258</v>
      </c>
      <c r="K31" s="74">
        <f>(J31/درآمد!$F$13)*100</f>
        <v>5.088163193356921E-5</v>
      </c>
    </row>
    <row r="32" spans="1:11" ht="21.75" customHeight="1">
      <c r="A32" s="35" t="s">
        <v>38</v>
      </c>
      <c r="B32" s="71">
        <v>0</v>
      </c>
      <c r="C32" s="71">
        <v>-121657730</v>
      </c>
      <c r="D32" s="71">
        <v>178287188</v>
      </c>
      <c r="E32" s="71">
        <v>56629458</v>
      </c>
      <c r="F32" s="74">
        <f>(E32/درآمد!$F$13)*100</f>
        <v>3.2113385877345383E-3</v>
      </c>
      <c r="G32" s="71">
        <v>0</v>
      </c>
      <c r="H32" s="71">
        <v>0</v>
      </c>
      <c r="I32" s="71">
        <v>738574577</v>
      </c>
      <c r="J32" s="76">
        <v>738574577</v>
      </c>
      <c r="K32" s="74">
        <f>(J32/درآمد!$F$13)*100</f>
        <v>4.1883025598440551E-2</v>
      </c>
    </row>
    <row r="33" spans="1:11" ht="21.75" customHeight="1">
      <c r="A33" s="35" t="s">
        <v>37</v>
      </c>
      <c r="B33" s="71">
        <v>0</v>
      </c>
      <c r="C33" s="71">
        <v>1304498768</v>
      </c>
      <c r="D33" s="71">
        <v>-1825334658</v>
      </c>
      <c r="E33" s="71">
        <v>-520835890</v>
      </c>
      <c r="F33" s="74">
        <f>(E33/درآمد!$F$13)*100</f>
        <v>-2.953551827096882E-2</v>
      </c>
      <c r="G33" s="71">
        <v>906881920</v>
      </c>
      <c r="H33" s="71">
        <v>0</v>
      </c>
      <c r="I33" s="71">
        <v>-3330616137</v>
      </c>
      <c r="J33" s="76">
        <v>-2423734217</v>
      </c>
      <c r="K33" s="74">
        <f>(J33/درآمد!$F$13)*100</f>
        <v>-0.13744491811072354</v>
      </c>
    </row>
    <row r="34" spans="1:11" ht="21.75" customHeight="1">
      <c r="A34" s="35" t="s">
        <v>36</v>
      </c>
      <c r="B34" s="71">
        <v>0</v>
      </c>
      <c r="C34" s="71">
        <v>288528426</v>
      </c>
      <c r="D34" s="71">
        <v>0</v>
      </c>
      <c r="E34" s="71">
        <v>288528426</v>
      </c>
      <c r="F34" s="74">
        <f>(E34/درآمد!$F$13)*100</f>
        <v>1.6361845950778997E-2</v>
      </c>
      <c r="G34" s="71">
        <v>0</v>
      </c>
      <c r="H34" s="71">
        <v>456123702</v>
      </c>
      <c r="I34" s="71">
        <v>0</v>
      </c>
      <c r="J34" s="76">
        <v>456123702</v>
      </c>
      <c r="K34" s="74">
        <f>(J34/درآمد!$F$13)*100</f>
        <v>2.5865824903585154E-2</v>
      </c>
    </row>
    <row r="35" spans="1:11" ht="21.75" customHeight="1">
      <c r="A35" s="35" t="s">
        <v>258</v>
      </c>
      <c r="B35" s="71">
        <v>0</v>
      </c>
      <c r="C35" s="71">
        <v>0</v>
      </c>
      <c r="D35" s="71">
        <v>0</v>
      </c>
      <c r="E35" s="71">
        <v>0</v>
      </c>
      <c r="F35" s="74">
        <f>(E35/درآمد!$F$13)*100</f>
        <v>0</v>
      </c>
      <c r="G35" s="71">
        <v>1900000000</v>
      </c>
      <c r="H35" s="71">
        <v>0</v>
      </c>
      <c r="I35" s="71">
        <v>4648578940</v>
      </c>
      <c r="J35" s="76">
        <v>6548578940</v>
      </c>
      <c r="K35" s="74">
        <f>(J35/درآمد!$F$13)*100</f>
        <v>0.37135626911434927</v>
      </c>
    </row>
    <row r="36" spans="1:11" ht="21.75" customHeight="1">
      <c r="A36" s="35" t="s">
        <v>35</v>
      </c>
      <c r="B36" s="71">
        <v>0</v>
      </c>
      <c r="C36" s="71">
        <v>-7919494047</v>
      </c>
      <c r="D36" s="71">
        <v>0</v>
      </c>
      <c r="E36" s="71">
        <v>-7919494047</v>
      </c>
      <c r="F36" s="74">
        <f>(E36/درآمد!$F$13)*100</f>
        <v>-0.44909800882192918</v>
      </c>
      <c r="G36" s="71">
        <v>111927000000</v>
      </c>
      <c r="H36" s="71">
        <v>76696978501</v>
      </c>
      <c r="I36" s="71">
        <v>719002644</v>
      </c>
      <c r="J36" s="76">
        <v>189342981145</v>
      </c>
      <c r="K36" s="74">
        <f>(J36/درآمد!$F$13)*100</f>
        <v>10.737246004855489</v>
      </c>
    </row>
    <row r="37" spans="1:11" ht="21.75" customHeight="1">
      <c r="A37" s="35" t="s">
        <v>34</v>
      </c>
      <c r="B37" s="71">
        <v>0</v>
      </c>
      <c r="C37" s="71">
        <v>-745761041</v>
      </c>
      <c r="D37" s="71">
        <v>788279598</v>
      </c>
      <c r="E37" s="71">
        <v>42518557</v>
      </c>
      <c r="F37" s="74">
        <f>(E37/درآمد!$F$13)*100</f>
        <v>2.4111387890890725E-3</v>
      </c>
      <c r="G37" s="71">
        <v>0</v>
      </c>
      <c r="H37" s="71">
        <v>538998643</v>
      </c>
      <c r="I37" s="71">
        <v>788279598</v>
      </c>
      <c r="J37" s="76">
        <v>1327278241</v>
      </c>
      <c r="K37" s="74">
        <f>(J37/درآمد!$F$13)*100</f>
        <v>7.5267183944859969E-2</v>
      </c>
    </row>
    <row r="38" spans="1:11" ht="21.75" customHeight="1">
      <c r="A38" s="35" t="s">
        <v>33</v>
      </c>
      <c r="B38" s="71">
        <v>0</v>
      </c>
      <c r="C38" s="71">
        <v>42704444116</v>
      </c>
      <c r="D38" s="71">
        <v>-4836333458</v>
      </c>
      <c r="E38" s="71">
        <v>37868110658</v>
      </c>
      <c r="F38" s="74">
        <f>(E38/درآمد!$F$13)*100</f>
        <v>2.1474216652512714</v>
      </c>
      <c r="G38" s="71">
        <v>0</v>
      </c>
      <c r="H38" s="71">
        <v>56750341194</v>
      </c>
      <c r="I38" s="71">
        <v>36237581846</v>
      </c>
      <c r="J38" s="76">
        <v>92987923040</v>
      </c>
      <c r="K38" s="74">
        <f>(J38/درآمد!$F$13)*100</f>
        <v>5.2731513950149678</v>
      </c>
    </row>
    <row r="39" spans="1:11" ht="21.75" customHeight="1">
      <c r="A39" s="35" t="s">
        <v>226</v>
      </c>
      <c r="B39" s="71">
        <v>0</v>
      </c>
      <c r="C39" s="71">
        <v>0</v>
      </c>
      <c r="D39" s="71">
        <v>0</v>
      </c>
      <c r="E39" s="71">
        <v>0</v>
      </c>
      <c r="F39" s="74">
        <f>(E39/درآمد!$F$13)*100</f>
        <v>0</v>
      </c>
      <c r="G39" s="71">
        <v>4000000</v>
      </c>
      <c r="H39" s="71">
        <v>0</v>
      </c>
      <c r="I39" s="71">
        <v>-12555879091</v>
      </c>
      <c r="J39" s="76">
        <v>-12551879091</v>
      </c>
      <c r="K39" s="74">
        <f>(J39/درآمد!$F$13)*100</f>
        <v>-0.71179091407702721</v>
      </c>
    </row>
    <row r="40" spans="1:11" ht="21.75" customHeight="1">
      <c r="A40" s="35" t="s">
        <v>239</v>
      </c>
      <c r="B40" s="71">
        <v>0</v>
      </c>
      <c r="C40" s="71">
        <v>0</v>
      </c>
      <c r="D40" s="71">
        <v>0</v>
      </c>
      <c r="E40" s="71">
        <v>0</v>
      </c>
      <c r="F40" s="74">
        <f>(E40/درآمد!$F$13)*100</f>
        <v>0</v>
      </c>
      <c r="G40" s="71">
        <v>0</v>
      </c>
      <c r="H40" s="71">
        <v>0</v>
      </c>
      <c r="I40" s="71">
        <v>-4255</v>
      </c>
      <c r="J40" s="76">
        <v>-4255</v>
      </c>
      <c r="K40" s="74">
        <f>(J40/درآمد!$F$13)*100</f>
        <v>-2.4129218561142618E-7</v>
      </c>
    </row>
    <row r="41" spans="1:11" ht="21.75" customHeight="1">
      <c r="A41" s="35" t="s">
        <v>32</v>
      </c>
      <c r="B41" s="71">
        <v>0</v>
      </c>
      <c r="C41" s="71">
        <v>-29826953801</v>
      </c>
      <c r="D41" s="71">
        <v>0</v>
      </c>
      <c r="E41" s="71">
        <v>-29826953801</v>
      </c>
      <c r="F41" s="74">
        <f>(E41/درآمد!$F$13)*100</f>
        <v>-1.6914244119328612</v>
      </c>
      <c r="G41" s="71">
        <v>0</v>
      </c>
      <c r="H41" s="71">
        <v>3349130248</v>
      </c>
      <c r="I41" s="71">
        <v>-83601574</v>
      </c>
      <c r="J41" s="76">
        <v>3265528674</v>
      </c>
      <c r="K41" s="74">
        <f>(J41/درآمد!$F$13)*100</f>
        <v>0.18518132806727197</v>
      </c>
    </row>
    <row r="42" spans="1:11" ht="21.75" customHeight="1">
      <c r="A42" s="35" t="s">
        <v>234</v>
      </c>
      <c r="B42" s="71">
        <v>0</v>
      </c>
      <c r="C42" s="71">
        <v>0</v>
      </c>
      <c r="D42" s="71">
        <v>0</v>
      </c>
      <c r="E42" s="71">
        <v>0</v>
      </c>
      <c r="F42" s="74">
        <f>(E42/درآمد!$F$13)*100</f>
        <v>0</v>
      </c>
      <c r="G42" s="71">
        <v>0</v>
      </c>
      <c r="H42" s="71">
        <v>0</v>
      </c>
      <c r="I42" s="71">
        <v>80161</v>
      </c>
      <c r="J42" s="76">
        <v>80161</v>
      </c>
      <c r="K42" s="74">
        <f>(J42/درآمد!$F$13)*100</f>
        <v>4.5457633115857887E-6</v>
      </c>
    </row>
    <row r="43" spans="1:11" ht="21.75" customHeight="1">
      <c r="A43" s="35" t="s">
        <v>236</v>
      </c>
      <c r="B43" s="71">
        <v>0</v>
      </c>
      <c r="C43" s="71">
        <v>0</v>
      </c>
      <c r="D43" s="71">
        <v>0</v>
      </c>
      <c r="E43" s="71">
        <v>0</v>
      </c>
      <c r="F43" s="74">
        <f>(E43/درآمد!$F$13)*100</f>
        <v>0</v>
      </c>
      <c r="G43" s="71">
        <v>0</v>
      </c>
      <c r="H43" s="71">
        <v>0</v>
      </c>
      <c r="I43" s="71">
        <v>7486760824</v>
      </c>
      <c r="J43" s="76">
        <v>7486760824</v>
      </c>
      <c r="K43" s="74">
        <f>(J43/درآمد!$F$13)*100</f>
        <v>0.42455860925333999</v>
      </c>
    </row>
    <row r="44" spans="1:11" ht="21.75" customHeight="1">
      <c r="A44" s="35" t="s">
        <v>257</v>
      </c>
      <c r="B44" s="71">
        <v>0</v>
      </c>
      <c r="C44" s="71">
        <v>0</v>
      </c>
      <c r="D44" s="71">
        <v>0</v>
      </c>
      <c r="E44" s="71">
        <v>0</v>
      </c>
      <c r="F44" s="74">
        <f>(E44/درآمد!$F$13)*100</f>
        <v>0</v>
      </c>
      <c r="G44" s="71">
        <v>89452000</v>
      </c>
      <c r="H44" s="71">
        <v>0</v>
      </c>
      <c r="I44" s="71">
        <v>-452840651</v>
      </c>
      <c r="J44" s="76">
        <v>-363388651</v>
      </c>
      <c r="K44" s="74">
        <f>(J44/درآمد!$F$13)*100</f>
        <v>-2.0607013355153411E-2</v>
      </c>
    </row>
    <row r="45" spans="1:11" ht="21.75" customHeight="1">
      <c r="A45" s="35" t="s">
        <v>240</v>
      </c>
      <c r="B45" s="71">
        <v>0</v>
      </c>
      <c r="C45" s="71">
        <v>0</v>
      </c>
      <c r="D45" s="71">
        <v>0</v>
      </c>
      <c r="E45" s="71">
        <v>0</v>
      </c>
      <c r="F45" s="74">
        <f>(E45/درآمد!$F$13)*100</f>
        <v>0</v>
      </c>
      <c r="G45" s="71">
        <v>0</v>
      </c>
      <c r="H45" s="71">
        <v>0</v>
      </c>
      <c r="I45" s="71">
        <v>0</v>
      </c>
      <c r="J45" s="76">
        <v>0</v>
      </c>
      <c r="K45" s="74">
        <f>(J45/درآمد!$F$13)*100</f>
        <v>0</v>
      </c>
    </row>
    <row r="46" spans="1:11" ht="21.75" customHeight="1">
      <c r="A46" s="35" t="s">
        <v>222</v>
      </c>
      <c r="B46" s="71">
        <v>0</v>
      </c>
      <c r="C46" s="71">
        <v>0</v>
      </c>
      <c r="D46" s="71">
        <v>0</v>
      </c>
      <c r="E46" s="71">
        <v>0</v>
      </c>
      <c r="F46" s="74">
        <f>(E46/درآمد!$F$13)*100</f>
        <v>0</v>
      </c>
      <c r="G46" s="71">
        <v>0</v>
      </c>
      <c r="H46" s="71">
        <v>0</v>
      </c>
      <c r="I46" s="71">
        <v>0</v>
      </c>
      <c r="J46" s="76">
        <v>0</v>
      </c>
      <c r="K46" s="74">
        <f>(J46/درآمد!$F$13)*100</f>
        <v>0</v>
      </c>
    </row>
    <row r="47" spans="1:11" ht="21.75" customHeight="1">
      <c r="A47" s="35" t="s">
        <v>247</v>
      </c>
      <c r="B47" s="71">
        <v>0</v>
      </c>
      <c r="C47" s="71">
        <v>0</v>
      </c>
      <c r="D47" s="71">
        <v>0</v>
      </c>
      <c r="E47" s="71">
        <v>0</v>
      </c>
      <c r="F47" s="74">
        <f>(E47/درآمد!$F$13)*100</f>
        <v>0</v>
      </c>
      <c r="G47" s="71">
        <v>0</v>
      </c>
      <c r="H47" s="71">
        <v>0</v>
      </c>
      <c r="I47" s="71">
        <v>84270</v>
      </c>
      <c r="J47" s="76">
        <v>84270</v>
      </c>
      <c r="K47" s="74">
        <f>(J47/درآمد!$F$13)*100</f>
        <v>4.7787761413571985E-6</v>
      </c>
    </row>
    <row r="48" spans="1:11" ht="21.75" customHeight="1">
      <c r="A48" s="35" t="s">
        <v>31</v>
      </c>
      <c r="B48" s="71">
        <v>0</v>
      </c>
      <c r="C48" s="71">
        <v>-225180375</v>
      </c>
      <c r="D48" s="71">
        <v>509191508</v>
      </c>
      <c r="E48" s="71">
        <v>284011133</v>
      </c>
      <c r="F48" s="74">
        <f>(E48/درآمد!$F$13)*100</f>
        <v>1.6105679675569317E-2</v>
      </c>
      <c r="G48" s="71">
        <v>585000000</v>
      </c>
      <c r="H48" s="71">
        <v>0</v>
      </c>
      <c r="I48" s="71">
        <v>546322010</v>
      </c>
      <c r="J48" s="76">
        <v>1131322010</v>
      </c>
      <c r="K48" s="74">
        <f>(J48/درآمد!$F$13)*100</f>
        <v>6.4154914318028597E-2</v>
      </c>
    </row>
    <row r="49" spans="1:11" ht="21.75" customHeight="1">
      <c r="A49" s="35" t="s">
        <v>30</v>
      </c>
      <c r="B49" s="71">
        <v>0</v>
      </c>
      <c r="C49" s="71">
        <v>-2951212775</v>
      </c>
      <c r="D49" s="71">
        <v>3385451837</v>
      </c>
      <c r="E49" s="71">
        <v>434239062</v>
      </c>
      <c r="F49" s="74">
        <f>(E49/درآمد!$F$13)*100</f>
        <v>2.4624792561183453E-2</v>
      </c>
      <c r="G49" s="71">
        <v>1257300000</v>
      </c>
      <c r="H49" s="71">
        <v>0</v>
      </c>
      <c r="I49" s="71">
        <v>7413803522</v>
      </c>
      <c r="J49" s="76">
        <v>8671103522</v>
      </c>
      <c r="K49" s="74">
        <f>(J49/درآمد!$F$13)*100</f>
        <v>0.49172021633050883</v>
      </c>
    </row>
    <row r="50" spans="1:11" ht="21.75" customHeight="1">
      <c r="A50" s="35" t="s">
        <v>246</v>
      </c>
      <c r="B50" s="71">
        <v>0</v>
      </c>
      <c r="C50" s="71">
        <v>0</v>
      </c>
      <c r="D50" s="71">
        <v>0</v>
      </c>
      <c r="E50" s="71">
        <v>0</v>
      </c>
      <c r="F50" s="74">
        <f>(E50/درآمد!$F$13)*100</f>
        <v>0</v>
      </c>
      <c r="G50" s="71">
        <v>0</v>
      </c>
      <c r="H50" s="71">
        <v>0</v>
      </c>
      <c r="I50" s="71">
        <v>208871163</v>
      </c>
      <c r="J50" s="76">
        <v>208871163</v>
      </c>
      <c r="K50" s="74">
        <f>(J50/درآمد!$F$13)*100</f>
        <v>1.1844648515034183E-2</v>
      </c>
    </row>
    <row r="51" spans="1:11" ht="21.75" customHeight="1">
      <c r="A51" s="35" t="s">
        <v>230</v>
      </c>
      <c r="B51" s="71">
        <v>0</v>
      </c>
      <c r="C51" s="71">
        <v>0</v>
      </c>
      <c r="D51" s="71">
        <v>0</v>
      </c>
      <c r="E51" s="71">
        <v>0</v>
      </c>
      <c r="F51" s="74">
        <f>(E51/درآمد!$F$13)*100</f>
        <v>0</v>
      </c>
      <c r="G51" s="71">
        <v>552740500</v>
      </c>
      <c r="H51" s="71">
        <v>0</v>
      </c>
      <c r="I51" s="71">
        <v>-1304985822</v>
      </c>
      <c r="J51" s="76">
        <v>-752245322</v>
      </c>
      <c r="K51" s="74">
        <f>(J51/درآمد!$F$13)*100</f>
        <v>-4.2658265067297543E-2</v>
      </c>
    </row>
    <row r="52" spans="1:11" ht="21.75" customHeight="1">
      <c r="A52" s="35" t="s">
        <v>238</v>
      </c>
      <c r="B52" s="71">
        <v>0</v>
      </c>
      <c r="C52" s="71">
        <v>0</v>
      </c>
      <c r="D52" s="71">
        <v>0</v>
      </c>
      <c r="E52" s="71">
        <v>0</v>
      </c>
      <c r="F52" s="74">
        <f>(E52/درآمد!$F$13)*100</f>
        <v>0</v>
      </c>
      <c r="G52" s="71">
        <v>4648500000</v>
      </c>
      <c r="H52" s="71">
        <v>0</v>
      </c>
      <c r="I52" s="71">
        <v>-9129008359</v>
      </c>
      <c r="J52" s="76">
        <v>-4480508359</v>
      </c>
      <c r="K52" s="74">
        <f>(J52/درآمد!$F$13)*100</f>
        <v>-0.25408029485155686</v>
      </c>
    </row>
    <row r="53" spans="1:11" ht="21.75" customHeight="1">
      <c r="A53" s="35" t="s">
        <v>251</v>
      </c>
      <c r="B53" s="71">
        <v>0</v>
      </c>
      <c r="C53" s="71">
        <v>0</v>
      </c>
      <c r="D53" s="71">
        <v>0</v>
      </c>
      <c r="E53" s="71">
        <v>0</v>
      </c>
      <c r="F53" s="74">
        <f>(E53/درآمد!$F$13)*100</f>
        <v>0</v>
      </c>
      <c r="G53" s="71">
        <v>10614000000</v>
      </c>
      <c r="H53" s="71">
        <v>0</v>
      </c>
      <c r="I53" s="71">
        <v>-391556737</v>
      </c>
      <c r="J53" s="76">
        <v>10222443263</v>
      </c>
      <c r="K53" s="74">
        <f>(J53/درآمد!$F$13)*100</f>
        <v>0.57969346115583287</v>
      </c>
    </row>
    <row r="54" spans="1:11" ht="21.75" customHeight="1">
      <c r="A54" s="35" t="s">
        <v>225</v>
      </c>
      <c r="B54" s="71">
        <v>0</v>
      </c>
      <c r="C54" s="71">
        <v>0</v>
      </c>
      <c r="D54" s="71">
        <v>0</v>
      </c>
      <c r="E54" s="71">
        <v>0</v>
      </c>
      <c r="F54" s="74">
        <f>(E54/درآمد!$F$13)*100</f>
        <v>0</v>
      </c>
      <c r="G54" s="71">
        <v>0</v>
      </c>
      <c r="H54" s="71">
        <v>0</v>
      </c>
      <c r="I54" s="71">
        <v>-3076343773</v>
      </c>
      <c r="J54" s="76">
        <v>-3076343773</v>
      </c>
      <c r="K54" s="74">
        <f>(J54/درآمد!$F$13)*100</f>
        <v>-0.17445304645811305</v>
      </c>
    </row>
    <row r="55" spans="1:11" ht="21.75" customHeight="1">
      <c r="A55" s="35" t="s">
        <v>241</v>
      </c>
      <c r="B55" s="71">
        <v>0</v>
      </c>
      <c r="C55" s="71">
        <v>0</v>
      </c>
      <c r="D55" s="71">
        <v>0</v>
      </c>
      <c r="E55" s="71">
        <v>0</v>
      </c>
      <c r="F55" s="74">
        <f>(E55/درآمد!$F$13)*100</f>
        <v>0</v>
      </c>
      <c r="G55" s="71">
        <v>0</v>
      </c>
      <c r="H55" s="71">
        <v>0</v>
      </c>
      <c r="I55" s="71">
        <v>-155902551</v>
      </c>
      <c r="J55" s="76">
        <v>-155902551</v>
      </c>
      <c r="K55" s="74">
        <f>(J55/درآمد!$F$13)*100</f>
        <v>-8.8409088773647067E-3</v>
      </c>
    </row>
    <row r="56" spans="1:11" ht="21.75" customHeight="1">
      <c r="A56" s="35" t="s">
        <v>224</v>
      </c>
      <c r="B56" s="71">
        <v>0</v>
      </c>
      <c r="C56" s="71">
        <v>0</v>
      </c>
      <c r="D56" s="71">
        <v>0</v>
      </c>
      <c r="E56" s="71">
        <v>0</v>
      </c>
      <c r="F56" s="74">
        <f>(E56/درآمد!$F$13)*100</f>
        <v>0</v>
      </c>
      <c r="G56" s="71">
        <v>500640000</v>
      </c>
      <c r="H56" s="71">
        <v>0</v>
      </c>
      <c r="I56" s="71">
        <v>2382474422</v>
      </c>
      <c r="J56" s="76">
        <v>2883114422</v>
      </c>
      <c r="K56" s="74">
        <f>(J56/درآمد!$F$13)*100</f>
        <v>0.16349541251520647</v>
      </c>
    </row>
    <row r="57" spans="1:11" ht="21.75" customHeight="1">
      <c r="A57" s="35" t="s">
        <v>235</v>
      </c>
      <c r="B57" s="71">
        <v>0</v>
      </c>
      <c r="C57" s="71">
        <v>0</v>
      </c>
      <c r="D57" s="71">
        <v>0</v>
      </c>
      <c r="E57" s="71">
        <v>0</v>
      </c>
      <c r="F57" s="74">
        <f>(E57/درآمد!$F$13)*100</f>
        <v>0</v>
      </c>
      <c r="G57" s="71">
        <v>0</v>
      </c>
      <c r="H57" s="71">
        <v>0</v>
      </c>
      <c r="I57" s="71">
        <v>457573328</v>
      </c>
      <c r="J57" s="76">
        <v>457573328</v>
      </c>
      <c r="K57" s="74">
        <f>(J57/درآمد!$F$13)*100</f>
        <v>2.5948030174057335E-2</v>
      </c>
    </row>
    <row r="58" spans="1:11" ht="21.75" customHeight="1">
      <c r="A58" s="35" t="s">
        <v>29</v>
      </c>
      <c r="B58" s="71">
        <v>0</v>
      </c>
      <c r="C58" s="71">
        <v>-26152262640</v>
      </c>
      <c r="D58" s="71">
        <v>0</v>
      </c>
      <c r="E58" s="71">
        <v>-26152262640</v>
      </c>
      <c r="F58" s="74">
        <f>(E58/درآمد!$F$13)*100</f>
        <v>-1.4830403316309391</v>
      </c>
      <c r="G58" s="71">
        <v>4887938000</v>
      </c>
      <c r="H58" s="71">
        <v>50894374091</v>
      </c>
      <c r="I58" s="71">
        <v>128124508760</v>
      </c>
      <c r="J58" s="76">
        <v>183906820851</v>
      </c>
      <c r="K58" s="74">
        <f>(J58/درآمد!$F$13)*100</f>
        <v>10.42897267966787</v>
      </c>
    </row>
    <row r="59" spans="1:11" ht="21.75" customHeight="1">
      <c r="A59" s="35" t="s">
        <v>28</v>
      </c>
      <c r="B59" s="71">
        <v>0</v>
      </c>
      <c r="C59" s="71">
        <v>-12221679872</v>
      </c>
      <c r="D59" s="71">
        <v>0</v>
      </c>
      <c r="E59" s="71">
        <v>-12221679872</v>
      </c>
      <c r="F59" s="74">
        <f>(E59/درآمد!$F$13)*100</f>
        <v>-0.6930660042674629</v>
      </c>
      <c r="G59" s="71">
        <v>248128600</v>
      </c>
      <c r="H59" s="71">
        <v>1894531781</v>
      </c>
      <c r="I59" s="71">
        <v>-2706688911</v>
      </c>
      <c r="J59" s="76">
        <v>-564028530</v>
      </c>
      <c r="K59" s="74">
        <f>(J59/درآمد!$F$13)*100</f>
        <v>-3.198488290267916E-2</v>
      </c>
    </row>
    <row r="60" spans="1:11" ht="21.75" customHeight="1">
      <c r="A60" s="35" t="s">
        <v>219</v>
      </c>
      <c r="B60" s="71">
        <v>0</v>
      </c>
      <c r="C60" s="71">
        <v>0</v>
      </c>
      <c r="D60" s="71">
        <v>0</v>
      </c>
      <c r="E60" s="71">
        <v>0</v>
      </c>
      <c r="F60" s="74">
        <f>(E60/درآمد!$F$13)*100</f>
        <v>0</v>
      </c>
      <c r="G60" s="71">
        <v>26508650</v>
      </c>
      <c r="H60" s="71">
        <v>0</v>
      </c>
      <c r="I60" s="71">
        <v>-2897061</v>
      </c>
      <c r="J60" s="76">
        <v>23611589</v>
      </c>
      <c r="K60" s="74">
        <f>(J60/درآمد!$F$13)*100</f>
        <v>1.3389640224603309E-3</v>
      </c>
    </row>
    <row r="61" spans="1:11" ht="21.75" customHeight="1">
      <c r="A61" s="35" t="s">
        <v>245</v>
      </c>
      <c r="B61" s="71">
        <v>0</v>
      </c>
      <c r="C61" s="71">
        <v>0</v>
      </c>
      <c r="D61" s="71">
        <v>0</v>
      </c>
      <c r="E61" s="71">
        <v>0</v>
      </c>
      <c r="F61" s="74">
        <f>(E61/درآمد!$F$13)*100</f>
        <v>0</v>
      </c>
      <c r="G61" s="71">
        <v>0</v>
      </c>
      <c r="H61" s="71">
        <v>0</v>
      </c>
      <c r="I61" s="71">
        <v>-1347772304</v>
      </c>
      <c r="J61" s="76">
        <v>-1347772304</v>
      </c>
      <c r="K61" s="74">
        <f>(J61/درآمد!$F$13)*100</f>
        <v>-7.6429359562563456E-2</v>
      </c>
    </row>
    <row r="62" spans="1:11" ht="21.75" customHeight="1">
      <c r="A62" s="35" t="s">
        <v>27</v>
      </c>
      <c r="B62" s="71">
        <v>0</v>
      </c>
      <c r="C62" s="71">
        <v>-80747748772</v>
      </c>
      <c r="D62" s="71">
        <v>0</v>
      </c>
      <c r="E62" s="71">
        <v>-80747748772</v>
      </c>
      <c r="F62" s="74">
        <f>(E62/درآمد!$F$13)*100</f>
        <v>-4.5790366120794896</v>
      </c>
      <c r="G62" s="71">
        <v>15676320000</v>
      </c>
      <c r="H62" s="71">
        <v>-5850582415</v>
      </c>
      <c r="I62" s="71">
        <v>25897666085</v>
      </c>
      <c r="J62" s="76">
        <v>35723403670</v>
      </c>
      <c r="K62" s="74">
        <f>(J62/درآمد!$F$13)*100</f>
        <v>2.0257998000031825</v>
      </c>
    </row>
    <row r="63" spans="1:11" ht="21.75" customHeight="1">
      <c r="A63" s="35" t="s">
        <v>20</v>
      </c>
      <c r="B63" s="71">
        <v>0</v>
      </c>
      <c r="C63" s="71">
        <v>467077</v>
      </c>
      <c r="D63" s="71">
        <v>-310520</v>
      </c>
      <c r="E63" s="71">
        <v>156557</v>
      </c>
      <c r="F63" s="74">
        <f>(E63/درآمد!$F$13)*100</f>
        <v>8.8780213167492457E-6</v>
      </c>
      <c r="G63" s="71">
        <v>4241060000</v>
      </c>
      <c r="H63" s="71">
        <v>0</v>
      </c>
      <c r="I63" s="71">
        <v>-9388013012</v>
      </c>
      <c r="J63" s="76">
        <v>-5146953012</v>
      </c>
      <c r="K63" s="74">
        <f>(J63/درآمد!$F$13)*100</f>
        <v>-0.29187298272733087</v>
      </c>
    </row>
    <row r="64" spans="1:11" ht="21.75" customHeight="1">
      <c r="A64" s="35" t="s">
        <v>220</v>
      </c>
      <c r="B64" s="71">
        <v>0</v>
      </c>
      <c r="C64" s="71">
        <v>0</v>
      </c>
      <c r="D64" s="71">
        <v>0</v>
      </c>
      <c r="E64" s="71">
        <v>0</v>
      </c>
      <c r="F64" s="74">
        <f>(E64/درآمد!$F$13)*100</f>
        <v>0</v>
      </c>
      <c r="G64" s="71">
        <v>0</v>
      </c>
      <c r="H64" s="71">
        <v>0</v>
      </c>
      <c r="I64" s="71">
        <v>-34514415</v>
      </c>
      <c r="J64" s="76">
        <v>-34514415</v>
      </c>
      <c r="K64" s="74">
        <f>(J64/درآمد!$F$13)*100</f>
        <v>-1.957240571198541E-3</v>
      </c>
    </row>
    <row r="65" spans="1:11" ht="21.75" customHeight="1">
      <c r="A65" s="35" t="s">
        <v>19</v>
      </c>
      <c r="B65" s="71">
        <v>0</v>
      </c>
      <c r="C65" s="71">
        <v>-2118152</v>
      </c>
      <c r="D65" s="71">
        <v>2350476</v>
      </c>
      <c r="E65" s="71">
        <v>232324</v>
      </c>
      <c r="F65" s="74">
        <f>(E65/درآمد!$F$13)*100</f>
        <v>1.317461004230058E-5</v>
      </c>
      <c r="G65" s="71">
        <v>0</v>
      </c>
      <c r="H65" s="71">
        <v>0</v>
      </c>
      <c r="I65" s="71">
        <v>2350476</v>
      </c>
      <c r="J65" s="76">
        <v>2350476</v>
      </c>
      <c r="K65" s="74">
        <f>(J65/درآمد!$F$13)*100</f>
        <v>1.3329059724258578E-4</v>
      </c>
    </row>
    <row r="66" spans="1:11" ht="21.75" customHeight="1">
      <c r="A66" s="35" t="s">
        <v>26</v>
      </c>
      <c r="B66" s="71">
        <v>704000000</v>
      </c>
      <c r="C66" s="71">
        <v>979735680</v>
      </c>
      <c r="D66" s="71">
        <v>0</v>
      </c>
      <c r="E66" s="71">
        <v>1683735680</v>
      </c>
      <c r="F66" s="74">
        <f>(E66/درآمد!$F$13)*100</f>
        <v>9.5481142707201122E-2</v>
      </c>
      <c r="G66" s="71">
        <v>704000000</v>
      </c>
      <c r="H66" s="71">
        <v>2179202320</v>
      </c>
      <c r="I66" s="71">
        <v>1320825402</v>
      </c>
      <c r="J66" s="76">
        <v>4204027722</v>
      </c>
      <c r="K66" s="74">
        <f>(J66/درآمد!$F$13)*100</f>
        <v>0.23840165391595886</v>
      </c>
    </row>
    <row r="67" spans="1:11" ht="21.75" customHeight="1">
      <c r="A67" s="35" t="s">
        <v>24</v>
      </c>
      <c r="B67" s="71">
        <v>0</v>
      </c>
      <c r="C67" s="71">
        <v>1155022781</v>
      </c>
      <c r="D67" s="71">
        <v>-136127188</v>
      </c>
      <c r="E67" s="71">
        <v>1018895593</v>
      </c>
      <c r="F67" s="74">
        <f>(E67/درآمد!$F$13)*100</f>
        <v>5.7779446426514711E-2</v>
      </c>
      <c r="G67" s="71">
        <v>28848600</v>
      </c>
      <c r="H67" s="71">
        <v>1036652194</v>
      </c>
      <c r="I67" s="71">
        <v>-136129191</v>
      </c>
      <c r="J67" s="76">
        <v>929371603</v>
      </c>
      <c r="K67" s="74">
        <f>(J67/درآمد!$F$13)*100</f>
        <v>5.2702727457829536E-2</v>
      </c>
    </row>
    <row r="68" spans="1:11" ht="21.75" customHeight="1">
      <c r="A68" s="35" t="s">
        <v>25</v>
      </c>
      <c r="B68" s="71">
        <v>0</v>
      </c>
      <c r="C68" s="71">
        <v>-136890480814</v>
      </c>
      <c r="D68" s="71">
        <v>-4602</v>
      </c>
      <c r="E68" s="71">
        <v>-136890485416</v>
      </c>
      <c r="F68" s="74">
        <f>(E68/درآمد!$F$13)*100</f>
        <v>-7.7627742456958151</v>
      </c>
      <c r="G68" s="71">
        <v>0</v>
      </c>
      <c r="H68" s="71">
        <v>27943726949</v>
      </c>
      <c r="I68" s="71">
        <v>910526348</v>
      </c>
      <c r="J68" s="76">
        <v>28854253297</v>
      </c>
      <c r="K68" s="74">
        <f>(J68/درآمد!$F$13)*100</f>
        <v>1.6362645927658823</v>
      </c>
    </row>
    <row r="69" spans="1:11" ht="21.75" customHeight="1">
      <c r="A69" s="35" t="s">
        <v>23</v>
      </c>
      <c r="B69" s="71">
        <v>0</v>
      </c>
      <c r="C69" s="71">
        <v>-61593712</v>
      </c>
      <c r="D69" s="71">
        <v>203229846</v>
      </c>
      <c r="E69" s="71">
        <v>141636134</v>
      </c>
      <c r="F69" s="74">
        <f>(E69/درآمد!$F$13)*100</f>
        <v>8.0318900903437896E-3</v>
      </c>
      <c r="G69" s="71">
        <v>0</v>
      </c>
      <c r="H69" s="71">
        <v>0</v>
      </c>
      <c r="I69" s="71">
        <v>690475872</v>
      </c>
      <c r="J69" s="76">
        <v>690475872</v>
      </c>
      <c r="K69" s="74">
        <f>(J69/درآمد!$F$13)*100</f>
        <v>3.91554482413244E-2</v>
      </c>
    </row>
    <row r="70" spans="1:11" ht="21.75" customHeight="1">
      <c r="A70" s="35" t="s">
        <v>259</v>
      </c>
      <c r="B70" s="71">
        <v>0</v>
      </c>
      <c r="C70" s="71">
        <v>0</v>
      </c>
      <c r="D70" s="71">
        <v>0</v>
      </c>
      <c r="E70" s="71">
        <v>0</v>
      </c>
      <c r="F70" s="74">
        <f>(E70/درآمد!$F$13)*100</f>
        <v>0</v>
      </c>
      <c r="G70" s="71">
        <v>263840000</v>
      </c>
      <c r="H70" s="71">
        <v>0</v>
      </c>
      <c r="I70" s="71">
        <v>0</v>
      </c>
      <c r="J70" s="76">
        <v>263840000</v>
      </c>
      <c r="K70" s="74">
        <f>(J70/درآمد!$F$13)*100</f>
        <v>1.4961816745409794E-2</v>
      </c>
    </row>
    <row r="71" spans="1:11" ht="21.75" customHeight="1">
      <c r="A71" s="35" t="s">
        <v>778</v>
      </c>
      <c r="B71" s="71">
        <v>0</v>
      </c>
      <c r="C71" s="71">
        <v>0</v>
      </c>
      <c r="D71" s="71">
        <v>0</v>
      </c>
      <c r="E71" s="71">
        <v>0</v>
      </c>
      <c r="F71" s="74">
        <f>(E71/درآمد!$F$13)*100</f>
        <v>0</v>
      </c>
      <c r="G71" s="71">
        <v>0</v>
      </c>
      <c r="H71" s="71">
        <v>0</v>
      </c>
      <c r="I71" s="71">
        <v>-2469385668</v>
      </c>
      <c r="J71" s="76">
        <v>-2469385668</v>
      </c>
      <c r="K71" s="74">
        <f>(J71/درآمد!$F$13)*100</f>
        <v>-0.14003371679183349</v>
      </c>
    </row>
    <row r="72" spans="1:11" ht="21.75" customHeight="1">
      <c r="A72" s="35" t="s">
        <v>762</v>
      </c>
      <c r="B72" s="71">
        <v>0</v>
      </c>
      <c r="C72" s="71">
        <v>0</v>
      </c>
      <c r="D72" s="71">
        <v>0</v>
      </c>
      <c r="E72" s="71">
        <v>0</v>
      </c>
      <c r="F72" s="74">
        <f>(E72/درآمد!$F$13)*100</f>
        <v>0</v>
      </c>
      <c r="G72" s="71">
        <v>0</v>
      </c>
      <c r="H72" s="71">
        <v>0</v>
      </c>
      <c r="I72" s="71">
        <v>302964016</v>
      </c>
      <c r="J72" s="76">
        <v>302964016</v>
      </c>
      <c r="K72" s="74">
        <f>(J72/درآمد!$F$13)*100</f>
        <v>1.718045818619391E-2</v>
      </c>
    </row>
    <row r="73" spans="1:11" ht="21.75" customHeight="1">
      <c r="A73" s="35" t="s">
        <v>784</v>
      </c>
      <c r="B73" s="71">
        <v>0</v>
      </c>
      <c r="C73" s="71">
        <v>0</v>
      </c>
      <c r="D73" s="71">
        <v>0</v>
      </c>
      <c r="E73" s="71">
        <v>0</v>
      </c>
      <c r="F73" s="74">
        <f>(E73/درآمد!$F$13)*100</f>
        <v>0</v>
      </c>
      <c r="G73" s="71">
        <v>0</v>
      </c>
      <c r="H73" s="71">
        <v>0</v>
      </c>
      <c r="I73" s="71">
        <v>-1006613100</v>
      </c>
      <c r="J73" s="76">
        <v>-1006613100</v>
      </c>
      <c r="K73" s="74">
        <f>(J73/درآمد!$F$13)*100</f>
        <v>-5.7082931836449601E-2</v>
      </c>
    </row>
    <row r="74" spans="1:11" ht="21.75" customHeight="1">
      <c r="A74" s="35" t="s">
        <v>731</v>
      </c>
      <c r="B74" s="71">
        <v>0</v>
      </c>
      <c r="C74" s="71">
        <v>0</v>
      </c>
      <c r="D74" s="71">
        <v>0</v>
      </c>
      <c r="E74" s="71">
        <v>0</v>
      </c>
      <c r="F74" s="74">
        <f>(E74/درآمد!$F$13)*100</f>
        <v>0</v>
      </c>
      <c r="G74" s="71">
        <v>0</v>
      </c>
      <c r="H74" s="71">
        <v>0</v>
      </c>
      <c r="I74" s="71">
        <v>47539126</v>
      </c>
      <c r="J74" s="76">
        <v>47539126</v>
      </c>
      <c r="K74" s="74">
        <f>(J74/درآمد!$F$13)*100</f>
        <v>2.6958447977901232E-3</v>
      </c>
    </row>
    <row r="75" spans="1:11" ht="21.75" customHeight="1">
      <c r="A75" s="35" t="s">
        <v>804</v>
      </c>
      <c r="B75" s="71">
        <v>0</v>
      </c>
      <c r="C75" s="71">
        <v>0</v>
      </c>
      <c r="D75" s="71">
        <v>0</v>
      </c>
      <c r="E75" s="71">
        <v>0</v>
      </c>
      <c r="F75" s="74">
        <f>(E75/درآمد!$F$13)*100</f>
        <v>0</v>
      </c>
      <c r="G75" s="71">
        <v>0</v>
      </c>
      <c r="H75" s="71">
        <v>0</v>
      </c>
      <c r="I75" s="71">
        <v>-32045690</v>
      </c>
      <c r="J75" s="76">
        <v>-32045690</v>
      </c>
      <c r="K75" s="74">
        <f>(J75/درآمد!$F$13)*100</f>
        <v>-1.8172443195126258E-3</v>
      </c>
    </row>
    <row r="76" spans="1:11" ht="21.75" customHeight="1">
      <c r="A76" s="35" t="s">
        <v>729</v>
      </c>
      <c r="B76" s="71">
        <v>0</v>
      </c>
      <c r="C76" s="71">
        <v>0</v>
      </c>
      <c r="D76" s="71">
        <v>0</v>
      </c>
      <c r="E76" s="71">
        <v>0</v>
      </c>
      <c r="F76" s="74">
        <f>(E76/درآمد!$F$13)*100</f>
        <v>0</v>
      </c>
      <c r="G76" s="71">
        <v>0</v>
      </c>
      <c r="H76" s="71">
        <v>0</v>
      </c>
      <c r="I76" s="71">
        <v>528948532</v>
      </c>
      <c r="J76" s="76">
        <v>528948532</v>
      </c>
      <c r="K76" s="74">
        <f>(J76/درآمد!$F$13)*100</f>
        <v>2.9995569297822652E-2</v>
      </c>
    </row>
    <row r="77" spans="1:11" ht="21.75" customHeight="1">
      <c r="A77" s="35" t="s">
        <v>730</v>
      </c>
      <c r="B77" s="71">
        <v>0</v>
      </c>
      <c r="C77" s="71">
        <v>0</v>
      </c>
      <c r="D77" s="71">
        <v>0</v>
      </c>
      <c r="E77" s="71">
        <v>0</v>
      </c>
      <c r="F77" s="74">
        <f>(E77/درآمد!$F$13)*100</f>
        <v>0</v>
      </c>
      <c r="G77" s="71">
        <v>0</v>
      </c>
      <c r="H77" s="71">
        <v>0</v>
      </c>
      <c r="I77" s="71">
        <v>-39087608</v>
      </c>
      <c r="J77" s="76">
        <v>-39087608</v>
      </c>
      <c r="K77" s="74">
        <f>(J77/درآمد!$F$13)*100</f>
        <v>-2.216576818952448E-3</v>
      </c>
    </row>
    <row r="78" spans="1:11" ht="21.75" customHeight="1">
      <c r="A78" s="35" t="s">
        <v>814</v>
      </c>
      <c r="B78" s="71">
        <v>0</v>
      </c>
      <c r="C78" s="71">
        <v>0</v>
      </c>
      <c r="D78" s="71">
        <v>0</v>
      </c>
      <c r="E78" s="71">
        <v>0</v>
      </c>
      <c r="F78" s="74">
        <f>(E78/درآمد!$F$13)*100</f>
        <v>0</v>
      </c>
      <c r="G78" s="71">
        <v>0</v>
      </c>
      <c r="H78" s="71">
        <v>0</v>
      </c>
      <c r="I78" s="71">
        <v>1060295</v>
      </c>
      <c r="J78" s="76">
        <v>1060295</v>
      </c>
      <c r="K78" s="74">
        <f>(J78/درآمد!$F$13)*100</f>
        <v>6.0127120550615059E-5</v>
      </c>
    </row>
    <row r="79" spans="1:11" ht="21.75" customHeight="1">
      <c r="A79" s="35" t="s">
        <v>789</v>
      </c>
      <c r="B79" s="71">
        <v>0</v>
      </c>
      <c r="C79" s="71">
        <v>0</v>
      </c>
      <c r="D79" s="71">
        <v>0</v>
      </c>
      <c r="E79" s="71">
        <v>0</v>
      </c>
      <c r="F79" s="74">
        <f>(E79/درآمد!$F$13)*100</f>
        <v>0</v>
      </c>
      <c r="G79" s="71">
        <v>0</v>
      </c>
      <c r="H79" s="71">
        <v>0</v>
      </c>
      <c r="I79" s="71">
        <v>-459039426</v>
      </c>
      <c r="J79" s="76">
        <v>-459039426</v>
      </c>
      <c r="K79" s="74">
        <f>(J79/درآمد!$F$13)*100</f>
        <v>-2.6031169537333611E-2</v>
      </c>
    </row>
    <row r="80" spans="1:11" ht="25.5" customHeight="1">
      <c r="A80" s="35" t="s">
        <v>732</v>
      </c>
      <c r="B80" s="71">
        <v>0</v>
      </c>
      <c r="C80" s="71">
        <v>0</v>
      </c>
      <c r="D80" s="71">
        <v>0</v>
      </c>
      <c r="E80" s="71">
        <v>0</v>
      </c>
      <c r="F80" s="74">
        <f>(E80/درآمد!$F$13)*100</f>
        <v>0</v>
      </c>
      <c r="G80" s="71">
        <v>0</v>
      </c>
      <c r="H80" s="71">
        <v>0</v>
      </c>
      <c r="I80" s="71">
        <v>-77641744</v>
      </c>
      <c r="J80" s="76">
        <v>-77641744</v>
      </c>
      <c r="K80" s="74">
        <f>(J80/درآمد!$F$13)*100</f>
        <v>-4.4029015521604778E-3</v>
      </c>
    </row>
    <row r="81" spans="1:11" ht="25.5" customHeight="1">
      <c r="A81" s="35" t="s">
        <v>801</v>
      </c>
      <c r="B81" s="71">
        <v>0</v>
      </c>
      <c r="C81" s="71">
        <v>0</v>
      </c>
      <c r="D81" s="71">
        <v>0</v>
      </c>
      <c r="E81" s="71">
        <v>0</v>
      </c>
      <c r="F81" s="74">
        <f>(E81/درآمد!$F$13)*100</f>
        <v>0</v>
      </c>
      <c r="G81" s="71">
        <v>0</v>
      </c>
      <c r="H81" s="71">
        <v>0</v>
      </c>
      <c r="I81" s="71">
        <v>-68022290</v>
      </c>
      <c r="J81" s="76">
        <v>-68022290</v>
      </c>
      <c r="K81" s="74">
        <f>(J81/درآمد!$F$13)*100</f>
        <v>-3.8574023559093439E-3</v>
      </c>
    </row>
    <row r="82" spans="1:11" ht="25.5" customHeight="1">
      <c r="A82" s="35" t="s">
        <v>807</v>
      </c>
      <c r="B82" s="71">
        <v>0</v>
      </c>
      <c r="C82" s="71">
        <v>0</v>
      </c>
      <c r="D82" s="71">
        <v>0</v>
      </c>
      <c r="E82" s="71">
        <v>0</v>
      </c>
      <c r="F82" s="74">
        <f>(E82/درآمد!$F$13)*100</f>
        <v>0</v>
      </c>
      <c r="G82" s="71">
        <v>0</v>
      </c>
      <c r="H82" s="71">
        <v>0</v>
      </c>
      <c r="I82" s="71">
        <v>-18815035</v>
      </c>
      <c r="J82" s="76">
        <v>-18815035</v>
      </c>
      <c r="K82" s="74">
        <f>(J82/درآمد!$F$13)*100</f>
        <v>-1.0669614377216167E-3</v>
      </c>
    </row>
    <row r="83" spans="1:11" ht="25.5" customHeight="1">
      <c r="A83" s="35" t="s">
        <v>792</v>
      </c>
      <c r="B83" s="71">
        <v>0</v>
      </c>
      <c r="C83" s="71">
        <v>0</v>
      </c>
      <c r="D83" s="71">
        <v>0</v>
      </c>
      <c r="E83" s="71">
        <v>0</v>
      </c>
      <c r="F83" s="74">
        <f>(E83/درآمد!$F$13)*100</f>
        <v>0</v>
      </c>
      <c r="G83" s="71">
        <v>0</v>
      </c>
      <c r="H83" s="71">
        <v>0</v>
      </c>
      <c r="I83" s="71">
        <v>-340346311</v>
      </c>
      <c r="J83" s="76">
        <v>-340346311</v>
      </c>
      <c r="K83" s="74">
        <f>(J83/درآمد!$F$13)*100</f>
        <v>-1.9300330257573717E-2</v>
      </c>
    </row>
    <row r="84" spans="1:11" ht="25.5" customHeight="1">
      <c r="A84" s="35" t="s">
        <v>799</v>
      </c>
      <c r="B84" s="71">
        <v>0</v>
      </c>
      <c r="C84" s="71">
        <v>0</v>
      </c>
      <c r="D84" s="71">
        <v>0</v>
      </c>
      <c r="E84" s="71">
        <v>0</v>
      </c>
      <c r="F84" s="74">
        <f>(E84/درآمد!$F$13)*100</f>
        <v>0</v>
      </c>
      <c r="G84" s="71">
        <v>0</v>
      </c>
      <c r="H84" s="71">
        <v>0</v>
      </c>
      <c r="I84" s="71">
        <v>-101573133</v>
      </c>
      <c r="J84" s="76">
        <v>-101573133</v>
      </c>
      <c r="K84" s="74">
        <f>(J84/درآمد!$F$13)*100</f>
        <v>-5.7600007663854468E-3</v>
      </c>
    </row>
    <row r="85" spans="1:11" ht="25.5" customHeight="1">
      <c r="A85" s="35" t="s">
        <v>788</v>
      </c>
      <c r="B85" s="71">
        <v>0</v>
      </c>
      <c r="C85" s="71">
        <v>0</v>
      </c>
      <c r="D85" s="71">
        <v>0</v>
      </c>
      <c r="E85" s="71">
        <v>0</v>
      </c>
      <c r="F85" s="74">
        <f>(E85/درآمد!$F$13)*100</f>
        <v>0</v>
      </c>
      <c r="G85" s="71">
        <v>0</v>
      </c>
      <c r="H85" s="71">
        <v>0</v>
      </c>
      <c r="I85" s="71">
        <v>-466329030</v>
      </c>
      <c r="J85" s="76">
        <v>-466329030</v>
      </c>
      <c r="K85" s="74">
        <f>(J85/درآمد!$F$13)*100</f>
        <v>-2.644454779383227E-2</v>
      </c>
    </row>
    <row r="86" spans="1:11" ht="25.5" customHeight="1">
      <c r="A86" s="35" t="s">
        <v>819</v>
      </c>
      <c r="B86" s="71">
        <v>0</v>
      </c>
      <c r="C86" s="71">
        <v>0</v>
      </c>
      <c r="D86" s="71">
        <v>0</v>
      </c>
      <c r="E86" s="71">
        <v>0</v>
      </c>
      <c r="F86" s="74">
        <f>(E86/درآمد!$F$13)*100</f>
        <v>0</v>
      </c>
      <c r="G86" s="71">
        <v>0</v>
      </c>
      <c r="H86" s="71">
        <v>0</v>
      </c>
      <c r="I86" s="71">
        <v>217241097</v>
      </c>
      <c r="J86" s="76">
        <v>217241097</v>
      </c>
      <c r="K86" s="74">
        <f>(J86/درآمد!$F$13)*100</f>
        <v>1.2319290035194792E-2</v>
      </c>
    </row>
    <row r="87" spans="1:11" ht="25.5" customHeight="1">
      <c r="A87" s="35" t="s">
        <v>793</v>
      </c>
      <c r="B87" s="71">
        <v>0</v>
      </c>
      <c r="C87" s="71">
        <v>0</v>
      </c>
      <c r="D87" s="71">
        <v>0</v>
      </c>
      <c r="E87" s="71">
        <v>0</v>
      </c>
      <c r="F87" s="74">
        <f>(E87/درآمد!$F$13)*100</f>
        <v>0</v>
      </c>
      <c r="G87" s="71">
        <v>0</v>
      </c>
      <c r="H87" s="71">
        <v>0</v>
      </c>
      <c r="I87" s="71">
        <v>-320481880</v>
      </c>
      <c r="J87" s="76">
        <v>-320481880</v>
      </c>
      <c r="K87" s="74">
        <f>(J87/درآمد!$F$13)*100</f>
        <v>-1.8173859758885733E-2</v>
      </c>
    </row>
    <row r="88" spans="1:11" ht="25.5" customHeight="1">
      <c r="A88" s="35" t="s">
        <v>718</v>
      </c>
      <c r="B88" s="71">
        <v>0</v>
      </c>
      <c r="C88" s="71">
        <v>0</v>
      </c>
      <c r="D88" s="71">
        <v>0</v>
      </c>
      <c r="E88" s="71">
        <v>0</v>
      </c>
      <c r="F88" s="74">
        <f>(E88/درآمد!$F$13)*100</f>
        <v>0</v>
      </c>
      <c r="G88" s="71">
        <v>0</v>
      </c>
      <c r="H88" s="71">
        <v>0</v>
      </c>
      <c r="I88" s="71">
        <v>32421297</v>
      </c>
      <c r="J88" s="76">
        <v>32421297</v>
      </c>
      <c r="K88" s="74">
        <f>(J88/درآمد!$F$13)*100</f>
        <v>1.8385442099852346E-3</v>
      </c>
    </row>
    <row r="89" spans="1:11" ht="25.5" customHeight="1">
      <c r="A89" s="35" t="s">
        <v>717</v>
      </c>
      <c r="B89" s="71">
        <v>0</v>
      </c>
      <c r="C89" s="71">
        <v>0</v>
      </c>
      <c r="D89" s="71">
        <v>0</v>
      </c>
      <c r="E89" s="71">
        <v>0</v>
      </c>
      <c r="F89" s="74">
        <f>(E89/درآمد!$F$13)*100</f>
        <v>0</v>
      </c>
      <c r="G89" s="71">
        <v>0</v>
      </c>
      <c r="H89" s="71">
        <v>0</v>
      </c>
      <c r="I89" s="71">
        <v>17997</v>
      </c>
      <c r="J89" s="76">
        <v>17997</v>
      </c>
      <c r="K89" s="74">
        <f>(J89/درآمد!$F$13)*100</f>
        <v>1.0205723770737572E-6</v>
      </c>
    </row>
    <row r="90" spans="1:11" ht="25.5" customHeight="1">
      <c r="A90" s="35" t="s">
        <v>716</v>
      </c>
      <c r="B90" s="71">
        <v>0</v>
      </c>
      <c r="C90" s="71">
        <v>0</v>
      </c>
      <c r="D90" s="71">
        <v>0</v>
      </c>
      <c r="E90" s="71">
        <v>0</v>
      </c>
      <c r="F90" s="74">
        <f>(E90/درآمد!$F$13)*100</f>
        <v>0</v>
      </c>
      <c r="G90" s="71">
        <v>0</v>
      </c>
      <c r="H90" s="71">
        <v>0</v>
      </c>
      <c r="I90" s="71">
        <v>1439629</v>
      </c>
      <c r="J90" s="76">
        <v>1439629</v>
      </c>
      <c r="K90" s="74">
        <f>(J90/درآمد!$F$13)*100</f>
        <v>8.163836142881123E-5</v>
      </c>
    </row>
    <row r="91" spans="1:11" ht="25.5" customHeight="1">
      <c r="A91" s="35" t="s">
        <v>721</v>
      </c>
      <c r="B91" s="71">
        <v>0</v>
      </c>
      <c r="C91" s="71">
        <v>0</v>
      </c>
      <c r="D91" s="71">
        <v>0</v>
      </c>
      <c r="E91" s="71">
        <v>0</v>
      </c>
      <c r="F91" s="74">
        <f>(E91/درآمد!$F$13)*100</f>
        <v>0</v>
      </c>
      <c r="G91" s="71">
        <v>0</v>
      </c>
      <c r="H91" s="71">
        <v>0</v>
      </c>
      <c r="I91" s="71">
        <v>20000000</v>
      </c>
      <c r="J91" s="76">
        <v>20000000</v>
      </c>
      <c r="K91" s="74">
        <f>(J91/درآمد!$F$13)*100</f>
        <v>1.1341583342487714E-3</v>
      </c>
    </row>
    <row r="92" spans="1:11" ht="25.5" customHeight="1">
      <c r="A92" s="35" t="s">
        <v>723</v>
      </c>
      <c r="B92" s="71">
        <v>0</v>
      </c>
      <c r="C92" s="71">
        <v>0</v>
      </c>
      <c r="D92" s="71">
        <v>0</v>
      </c>
      <c r="E92" s="71">
        <v>0</v>
      </c>
      <c r="F92" s="74">
        <f>(E92/درآمد!$F$13)*100</f>
        <v>0</v>
      </c>
      <c r="G92" s="71">
        <v>0</v>
      </c>
      <c r="H92" s="71">
        <v>0</v>
      </c>
      <c r="I92" s="71">
        <v>-14096011</v>
      </c>
      <c r="J92" s="76">
        <v>-14096011</v>
      </c>
      <c r="K92" s="74">
        <f>(J92/درآمد!$F$13)*100</f>
        <v>-7.9935541776561807E-4</v>
      </c>
    </row>
    <row r="93" spans="1:11" ht="25.5" customHeight="1">
      <c r="A93" s="35" t="s">
        <v>722</v>
      </c>
      <c r="B93" s="71">
        <v>0</v>
      </c>
      <c r="C93" s="71">
        <v>0</v>
      </c>
      <c r="D93" s="71">
        <v>0</v>
      </c>
      <c r="E93" s="71">
        <v>0</v>
      </c>
      <c r="F93" s="74">
        <f>(E93/درآمد!$F$13)*100</f>
        <v>0</v>
      </c>
      <c r="G93" s="71">
        <v>0</v>
      </c>
      <c r="H93" s="71">
        <v>0</v>
      </c>
      <c r="I93" s="71">
        <v>-153962</v>
      </c>
      <c r="J93" s="76">
        <v>-153962</v>
      </c>
      <c r="K93" s="74">
        <f>(J93/درآمد!$F$13)*100</f>
        <v>-8.7308642728804693E-6</v>
      </c>
    </row>
    <row r="94" spans="1:11" ht="25.5" customHeight="1">
      <c r="A94" s="35" t="s">
        <v>720</v>
      </c>
      <c r="B94" s="71">
        <v>0</v>
      </c>
      <c r="C94" s="71">
        <v>0</v>
      </c>
      <c r="D94" s="71">
        <v>0</v>
      </c>
      <c r="E94" s="71">
        <v>0</v>
      </c>
      <c r="F94" s="74">
        <f>(E94/درآمد!$F$13)*100</f>
        <v>0</v>
      </c>
      <c r="G94" s="71">
        <v>0</v>
      </c>
      <c r="H94" s="71">
        <v>0</v>
      </c>
      <c r="I94" s="71">
        <v>961911776</v>
      </c>
      <c r="J94" s="76">
        <v>961911776</v>
      </c>
      <c r="K94" s="74">
        <f>(J94/درآمد!$F$13)*100</f>
        <v>5.4548012878121874E-2</v>
      </c>
    </row>
    <row r="95" spans="1:11" ht="25.5" customHeight="1">
      <c r="A95" s="35" t="s">
        <v>719</v>
      </c>
      <c r="B95" s="71">
        <v>0</v>
      </c>
      <c r="C95" s="71">
        <v>0</v>
      </c>
      <c r="D95" s="71">
        <v>0</v>
      </c>
      <c r="E95" s="71">
        <v>0</v>
      </c>
      <c r="F95" s="74">
        <f>(E95/درآمد!$F$13)*100</f>
        <v>0</v>
      </c>
      <c r="G95" s="71">
        <v>0</v>
      </c>
      <c r="H95" s="71">
        <v>0</v>
      </c>
      <c r="I95" s="71">
        <v>4054157</v>
      </c>
      <c r="J95" s="76">
        <v>4054157</v>
      </c>
      <c r="K95" s="74">
        <f>(J95/درآمد!$F$13)*100</f>
        <v>2.2990279749514984E-4</v>
      </c>
    </row>
    <row r="96" spans="1:11" ht="25.5" customHeight="1">
      <c r="A96" s="35" t="s">
        <v>806</v>
      </c>
      <c r="B96" s="71">
        <v>0</v>
      </c>
      <c r="C96" s="71">
        <v>0</v>
      </c>
      <c r="D96" s="71">
        <v>0</v>
      </c>
      <c r="E96" s="71">
        <v>0</v>
      </c>
      <c r="F96" s="74">
        <f>(E96/درآمد!$F$13)*100</f>
        <v>0</v>
      </c>
      <c r="G96" s="71">
        <v>0</v>
      </c>
      <c r="H96" s="71">
        <v>0</v>
      </c>
      <c r="I96" s="71">
        <v>-23555941</v>
      </c>
      <c r="J96" s="76">
        <v>-23555941</v>
      </c>
      <c r="K96" s="74">
        <f>(J96/درآمد!$F$13)*100</f>
        <v>-1.3358083403111171E-3</v>
      </c>
    </row>
    <row r="97" spans="1:11" ht="25.5" customHeight="1">
      <c r="A97" s="35" t="s">
        <v>361</v>
      </c>
      <c r="B97" s="71">
        <v>0</v>
      </c>
      <c r="C97" s="71">
        <v>0</v>
      </c>
      <c r="D97" s="71">
        <v>0</v>
      </c>
      <c r="E97" s="71">
        <v>0</v>
      </c>
      <c r="F97" s="74">
        <f>(E97/درآمد!$F$13)*100</f>
        <v>0</v>
      </c>
      <c r="G97" s="71">
        <v>0</v>
      </c>
      <c r="H97" s="71">
        <v>0</v>
      </c>
      <c r="I97" s="71">
        <v>-75447628</v>
      </c>
      <c r="J97" s="76">
        <v>-75447628</v>
      </c>
      <c r="K97" s="74">
        <f>(J97/درآمد!$F$13)*100</f>
        <v>-4.2784778047750488E-3</v>
      </c>
    </row>
    <row r="98" spans="1:11" ht="25.5" customHeight="1">
      <c r="A98" s="35" t="s">
        <v>119</v>
      </c>
      <c r="B98" s="71">
        <v>0</v>
      </c>
      <c r="C98" s="71">
        <v>5465364389</v>
      </c>
      <c r="D98" s="71">
        <v>0</v>
      </c>
      <c r="E98" s="71">
        <v>5465364389</v>
      </c>
      <c r="F98" s="74">
        <f>(E98/درآمد!$F$13)*100</f>
        <v>0.30992942857453976</v>
      </c>
      <c r="G98" s="71">
        <v>0</v>
      </c>
      <c r="H98" s="71">
        <v>1240216589</v>
      </c>
      <c r="I98" s="71">
        <v>0</v>
      </c>
      <c r="J98" s="76">
        <v>1240216589</v>
      </c>
      <c r="K98" s="74">
        <f>(J98/درآمد!$F$13)*100</f>
        <v>7.0330099034396673E-2</v>
      </c>
    </row>
    <row r="99" spans="1:11" ht="25.5" customHeight="1">
      <c r="A99" s="35" t="s">
        <v>133</v>
      </c>
      <c r="B99" s="71">
        <v>0</v>
      </c>
      <c r="C99" s="71">
        <v>464303925</v>
      </c>
      <c r="D99" s="71">
        <v>0</v>
      </c>
      <c r="E99" s="71">
        <v>464303925</v>
      </c>
      <c r="F99" s="74">
        <f>(E99/درآمد!$F$13)*100</f>
        <v>2.6329708308158329E-2</v>
      </c>
      <c r="G99" s="71">
        <v>0</v>
      </c>
      <c r="H99" s="71">
        <v>464303925</v>
      </c>
      <c r="I99" s="71">
        <v>0</v>
      </c>
      <c r="J99" s="76">
        <v>464303925</v>
      </c>
      <c r="K99" s="74">
        <f>(J99/درآمد!$F$13)*100</f>
        <v>2.6329708308158329E-2</v>
      </c>
    </row>
    <row r="100" spans="1:11" ht="25.5" customHeight="1">
      <c r="A100" s="35" t="s">
        <v>83</v>
      </c>
      <c r="B100" s="71">
        <v>0</v>
      </c>
      <c r="C100" s="71">
        <v>0</v>
      </c>
      <c r="D100" s="71">
        <v>1871882309</v>
      </c>
      <c r="E100" s="71">
        <v>1871882309</v>
      </c>
      <c r="F100" s="74">
        <f>(E100/درآمد!$F$13)*100</f>
        <v>0.10615054607425922</v>
      </c>
      <c r="G100" s="71">
        <v>0</v>
      </c>
      <c r="H100" s="71">
        <v>0</v>
      </c>
      <c r="I100" s="71">
        <v>1871882309</v>
      </c>
      <c r="J100" s="76">
        <v>1871882309</v>
      </c>
      <c r="K100" s="74">
        <f>(J100/درآمد!$F$13)*100</f>
        <v>0.10615054607425922</v>
      </c>
    </row>
    <row r="101" spans="1:11" ht="25.5" customHeight="1">
      <c r="A101" s="35" t="s">
        <v>105</v>
      </c>
      <c r="B101" s="71">
        <v>0</v>
      </c>
      <c r="C101" s="71">
        <v>0</v>
      </c>
      <c r="D101" s="71">
        <v>24873158844</v>
      </c>
      <c r="E101" s="71">
        <v>24873158844</v>
      </c>
      <c r="F101" s="74">
        <f>(E101/درآمد!$F$13)*100</f>
        <v>1.4105050201008071</v>
      </c>
      <c r="G101" s="71">
        <v>0</v>
      </c>
      <c r="H101" s="71">
        <v>0</v>
      </c>
      <c r="I101" s="71">
        <v>24873158844</v>
      </c>
      <c r="J101" s="76">
        <v>24873158844</v>
      </c>
      <c r="K101" s="74">
        <f>(J101/درآمد!$F$13)*100</f>
        <v>1.4105050201008071</v>
      </c>
    </row>
    <row r="102" spans="1:11" ht="25.5" customHeight="1">
      <c r="A102" s="35" t="s">
        <v>81</v>
      </c>
      <c r="B102" s="71">
        <v>0</v>
      </c>
      <c r="C102" s="71">
        <v>0</v>
      </c>
      <c r="D102" s="71">
        <v>-3060389404</v>
      </c>
      <c r="E102" s="71">
        <v>-3060389404</v>
      </c>
      <c r="F102" s="74">
        <f>(E102/درآمد!$F$13)*100</f>
        <v>-0.17354830742966154</v>
      </c>
      <c r="G102" s="71">
        <v>0</v>
      </c>
      <c r="H102" s="71">
        <v>0</v>
      </c>
      <c r="I102" s="71">
        <v>-3060389404</v>
      </c>
      <c r="J102" s="76">
        <v>-3060389404</v>
      </c>
      <c r="K102" s="74">
        <f>(J102/درآمد!$F$13)*100</f>
        <v>-0.17354830742966154</v>
      </c>
    </row>
    <row r="103" spans="1:11" ht="25.5" customHeight="1">
      <c r="A103" s="35" t="s">
        <v>76</v>
      </c>
      <c r="B103" s="71">
        <v>0</v>
      </c>
      <c r="C103" s="71">
        <v>0</v>
      </c>
      <c r="D103" s="71">
        <v>-988767822</v>
      </c>
      <c r="E103" s="71">
        <v>-988767822</v>
      </c>
      <c r="F103" s="74">
        <f>(E103/درآمد!$F$13)*100</f>
        <v>-5.6070963297915284E-2</v>
      </c>
      <c r="G103" s="71">
        <v>0</v>
      </c>
      <c r="H103" s="71">
        <v>0</v>
      </c>
      <c r="I103" s="71">
        <v>-1735922640</v>
      </c>
      <c r="J103" s="76">
        <v>-1735922640</v>
      </c>
      <c r="K103" s="74">
        <f>(J103/درآمد!$F$13)*100</f>
        <v>-9.8440556488356493E-2</v>
      </c>
    </row>
    <row r="104" spans="1:11" ht="25.5" customHeight="1">
      <c r="A104" s="35" t="s">
        <v>795</v>
      </c>
      <c r="B104" s="71">
        <v>0</v>
      </c>
      <c r="C104" s="71">
        <v>0</v>
      </c>
      <c r="D104" s="71">
        <v>-255671662</v>
      </c>
      <c r="E104" s="71">
        <v>-255671662</v>
      </c>
      <c r="F104" s="74">
        <f>(E104/درآمد!$F$13)*100</f>
        <v>-1.4498607314426747E-2</v>
      </c>
      <c r="G104" s="71">
        <v>0</v>
      </c>
      <c r="H104" s="71">
        <v>0</v>
      </c>
      <c r="I104" s="71">
        <v>-255671662</v>
      </c>
      <c r="J104" s="76">
        <v>-255671662</v>
      </c>
      <c r="K104" s="74">
        <f>(J104/درآمد!$F$13)*100</f>
        <v>-1.4498607314426747E-2</v>
      </c>
    </row>
    <row r="105" spans="1:11" ht="25.5" customHeight="1">
      <c r="A105" s="35" t="s">
        <v>332</v>
      </c>
      <c r="B105" s="71">
        <v>0</v>
      </c>
      <c r="C105" s="71">
        <v>2885165946</v>
      </c>
      <c r="D105" s="71">
        <v>0</v>
      </c>
      <c r="E105" s="71">
        <v>2885165946</v>
      </c>
      <c r="F105" s="74">
        <f>(E105/درآمد!$F$13)*100</f>
        <v>0.16361175016733207</v>
      </c>
      <c r="G105" s="71">
        <v>0</v>
      </c>
      <c r="H105" s="71">
        <v>0</v>
      </c>
      <c r="I105" s="71">
        <v>0</v>
      </c>
      <c r="J105" s="76">
        <v>0</v>
      </c>
      <c r="K105" s="74">
        <f>(J105/درآمد!$F$13)*100</f>
        <v>0</v>
      </c>
    </row>
    <row r="106" spans="1:11" ht="25.5" customHeight="1">
      <c r="A106" s="35" t="s">
        <v>331</v>
      </c>
      <c r="B106" s="71">
        <v>0</v>
      </c>
      <c r="C106" s="71">
        <v>20686260438</v>
      </c>
      <c r="D106" s="71">
        <v>0</v>
      </c>
      <c r="E106" s="71">
        <v>20686260438</v>
      </c>
      <c r="F106" s="74">
        <f>(E106/درآمد!$F$13)*100</f>
        <v>1.173074734009917</v>
      </c>
      <c r="G106" s="71">
        <v>0</v>
      </c>
      <c r="H106" s="71">
        <v>0</v>
      </c>
      <c r="I106" s="71">
        <v>0</v>
      </c>
      <c r="J106" s="76">
        <v>0</v>
      </c>
      <c r="K106" s="74">
        <f>(J106/درآمد!$F$13)*100</f>
        <v>0</v>
      </c>
    </row>
    <row r="107" spans="1:11" ht="25.5" customHeight="1">
      <c r="A107" s="35" t="s">
        <v>330</v>
      </c>
      <c r="B107" s="71">
        <v>0</v>
      </c>
      <c r="C107" s="71">
        <v>56981359079</v>
      </c>
      <c r="D107" s="71">
        <v>0</v>
      </c>
      <c r="E107" s="71">
        <v>56981359079</v>
      </c>
      <c r="F107" s="74">
        <f>(E107/درآمد!$F$13)*100</f>
        <v>3.2312941648134879</v>
      </c>
      <c r="G107" s="71">
        <v>0</v>
      </c>
      <c r="H107" s="71">
        <v>0</v>
      </c>
      <c r="I107" s="71">
        <v>0</v>
      </c>
      <c r="J107" s="76">
        <v>0</v>
      </c>
      <c r="K107" s="74">
        <f>(J107/درآمد!$F$13)*100</f>
        <v>0</v>
      </c>
    </row>
    <row r="108" spans="1:11" ht="25.5" customHeight="1">
      <c r="A108" s="35" t="s">
        <v>360</v>
      </c>
      <c r="B108" s="71">
        <v>0</v>
      </c>
      <c r="C108" s="71">
        <v>0</v>
      </c>
      <c r="D108" s="71">
        <v>0</v>
      </c>
      <c r="E108" s="71">
        <v>0</v>
      </c>
      <c r="F108" s="74">
        <f>(E108/درآمد!$F$13)*100</f>
        <v>0</v>
      </c>
      <c r="G108" s="71">
        <v>0</v>
      </c>
      <c r="H108" s="71">
        <v>0</v>
      </c>
      <c r="I108" s="71">
        <v>373998972</v>
      </c>
      <c r="J108" s="76">
        <v>373998972</v>
      </c>
      <c r="K108" s="74">
        <f>(J108/درآمد!$F$13)*100</f>
        <v>2.1208702554713646E-2</v>
      </c>
    </row>
    <row r="109" spans="1:11" ht="25.5" customHeight="1">
      <c r="A109" s="35" t="s">
        <v>355</v>
      </c>
      <c r="B109" s="71">
        <v>0</v>
      </c>
      <c r="C109" s="71">
        <v>0</v>
      </c>
      <c r="D109" s="71">
        <v>0</v>
      </c>
      <c r="E109" s="71">
        <v>0</v>
      </c>
      <c r="F109" s="74">
        <f>(E109/درآمد!$F$13)*100</f>
        <v>0</v>
      </c>
      <c r="G109" s="71">
        <v>0</v>
      </c>
      <c r="H109" s="71">
        <v>0</v>
      </c>
      <c r="I109" s="71">
        <v>566998236</v>
      </c>
      <c r="J109" s="76">
        <v>566998236</v>
      </c>
      <c r="K109" s="74">
        <f>(J109/درآمد!$F$13)*100</f>
        <v>3.2153288743187597E-2</v>
      </c>
    </row>
    <row r="110" spans="1:11" ht="25.5" customHeight="1">
      <c r="A110" s="35" t="s">
        <v>329</v>
      </c>
      <c r="B110" s="71">
        <v>0</v>
      </c>
      <c r="C110" s="71">
        <v>10385004871</v>
      </c>
      <c r="D110" s="71">
        <v>0</v>
      </c>
      <c r="E110" s="71">
        <v>10385004871</v>
      </c>
      <c r="F110" s="74">
        <f>(E110/درآمد!$F$13)*100</f>
        <v>0.58891199128293692</v>
      </c>
      <c r="G110" s="71">
        <v>0</v>
      </c>
      <c r="H110" s="71">
        <v>0</v>
      </c>
      <c r="I110" s="71">
        <v>0</v>
      </c>
      <c r="J110" s="76">
        <v>0</v>
      </c>
      <c r="K110" s="74">
        <f>(J110/درآمد!$F$13)*100</f>
        <v>0</v>
      </c>
    </row>
    <row r="111" spans="1:11" ht="25.5" customHeight="1">
      <c r="A111" s="35" t="s">
        <v>359</v>
      </c>
      <c r="B111" s="71">
        <v>0</v>
      </c>
      <c r="C111" s="71">
        <v>0</v>
      </c>
      <c r="D111" s="71">
        <v>0</v>
      </c>
      <c r="E111" s="71">
        <v>0</v>
      </c>
      <c r="F111" s="74">
        <f>(E111/درآمد!$F$13)*100</f>
        <v>0</v>
      </c>
      <c r="G111" s="71">
        <v>0</v>
      </c>
      <c r="H111" s="71">
        <v>0</v>
      </c>
      <c r="I111" s="71">
        <v>611401911</v>
      </c>
      <c r="J111" s="76">
        <v>611401911</v>
      </c>
      <c r="K111" s="74">
        <f>(J111/درآمد!$F$13)*100</f>
        <v>3.4671328646813784E-2</v>
      </c>
    </row>
    <row r="112" spans="1:11" ht="25.5" customHeight="1">
      <c r="A112" s="35" t="s">
        <v>354</v>
      </c>
      <c r="B112" s="71">
        <v>0</v>
      </c>
      <c r="C112" s="71">
        <v>0</v>
      </c>
      <c r="D112" s="71">
        <v>0</v>
      </c>
      <c r="E112" s="71">
        <v>0</v>
      </c>
      <c r="F112" s="74">
        <f>(E112/درآمد!$F$13)*100</f>
        <v>0</v>
      </c>
      <c r="G112" s="71">
        <v>0</v>
      </c>
      <c r="H112" s="71">
        <v>0</v>
      </c>
      <c r="I112" s="71">
        <v>336682098</v>
      </c>
      <c r="J112" s="76">
        <v>336682098</v>
      </c>
      <c r="K112" s="74">
        <f>(J112/درآمد!$F$13)*100</f>
        <v>1.9092540371953085E-2</v>
      </c>
    </row>
    <row r="113" spans="1:11" ht="25.5" customHeight="1">
      <c r="A113" s="35" t="s">
        <v>358</v>
      </c>
      <c r="B113" s="71">
        <v>0</v>
      </c>
      <c r="C113" s="71">
        <v>0</v>
      </c>
      <c r="D113" s="71">
        <v>0</v>
      </c>
      <c r="E113" s="71">
        <v>0</v>
      </c>
      <c r="F113" s="74">
        <f>(E113/درآمد!$F$13)*100</f>
        <v>0</v>
      </c>
      <c r="G113" s="71">
        <v>0</v>
      </c>
      <c r="H113" s="71">
        <v>0</v>
      </c>
      <c r="I113" s="71">
        <v>2429994898</v>
      </c>
      <c r="J113" s="76">
        <v>2429994898</v>
      </c>
      <c r="K113" s="74">
        <f>(J113/درآمد!$F$13)*100</f>
        <v>0.13779994828743469</v>
      </c>
    </row>
    <row r="114" spans="1:11" ht="25.5" customHeight="1">
      <c r="A114" s="35" t="s">
        <v>353</v>
      </c>
      <c r="B114" s="71">
        <v>0</v>
      </c>
      <c r="C114" s="71">
        <v>0</v>
      </c>
      <c r="D114" s="71">
        <v>0</v>
      </c>
      <c r="E114" s="71">
        <v>0</v>
      </c>
      <c r="F114" s="74">
        <f>(E114/درآمد!$F$13)*100</f>
        <v>0</v>
      </c>
      <c r="G114" s="71">
        <v>0</v>
      </c>
      <c r="H114" s="71">
        <v>0</v>
      </c>
      <c r="I114" s="71">
        <v>1924474448</v>
      </c>
      <c r="J114" s="76">
        <v>1924474448</v>
      </c>
      <c r="K114" s="74">
        <f>(J114/درآمد!$F$13)*100</f>
        <v>0.10913293671240021</v>
      </c>
    </row>
    <row r="115" spans="1:11" ht="25.5" customHeight="1">
      <c r="A115" s="35" t="s">
        <v>781</v>
      </c>
      <c r="B115" s="71">
        <v>0</v>
      </c>
      <c r="C115" s="71">
        <v>0</v>
      </c>
      <c r="D115" s="71">
        <v>-1379309754</v>
      </c>
      <c r="E115" s="71">
        <v>-1379309754</v>
      </c>
      <c r="F115" s="74">
        <f>(E115/درآمد!$F$13)*100</f>
        <v>-7.8217782650486137E-2</v>
      </c>
      <c r="G115" s="71">
        <v>0</v>
      </c>
      <c r="H115" s="71">
        <v>0</v>
      </c>
      <c r="I115" s="71">
        <v>-1379309754</v>
      </c>
      <c r="J115" s="76">
        <v>-1379309754</v>
      </c>
      <c r="K115" s="74">
        <f>(J115/درآمد!$F$13)*100</f>
        <v>-7.8217782650486137E-2</v>
      </c>
    </row>
    <row r="116" spans="1:11" ht="25.5" customHeight="1">
      <c r="A116" s="35" t="s">
        <v>357</v>
      </c>
      <c r="B116" s="71">
        <v>0</v>
      </c>
      <c r="C116" s="71">
        <v>0</v>
      </c>
      <c r="D116" s="71">
        <v>0</v>
      </c>
      <c r="E116" s="71">
        <v>0</v>
      </c>
      <c r="F116" s="74">
        <f>(E116/درآمد!$F$13)*100</f>
        <v>0</v>
      </c>
      <c r="G116" s="71">
        <v>0</v>
      </c>
      <c r="H116" s="71">
        <v>0</v>
      </c>
      <c r="I116" s="71">
        <v>5716534090</v>
      </c>
      <c r="J116" s="76">
        <v>5716534090</v>
      </c>
      <c r="K116" s="74">
        <f>(J116/درآمد!$F$13)*100</f>
        <v>0.32417273905953586</v>
      </c>
    </row>
    <row r="117" spans="1:11" ht="25.5" customHeight="1">
      <c r="A117" s="35" t="s">
        <v>815</v>
      </c>
      <c r="B117" s="71">
        <v>0</v>
      </c>
      <c r="C117" s="71">
        <v>0</v>
      </c>
      <c r="D117" s="71">
        <v>0</v>
      </c>
      <c r="E117" s="71">
        <v>0</v>
      </c>
      <c r="F117" s="74">
        <f>(E117/درآمد!$F$13)*100</f>
        <v>0</v>
      </c>
      <c r="G117" s="71">
        <v>0</v>
      </c>
      <c r="H117" s="71">
        <v>0</v>
      </c>
      <c r="I117" s="71">
        <v>3283994</v>
      </c>
      <c r="J117" s="76">
        <v>3283994</v>
      </c>
      <c r="K117" s="74">
        <f>(J117/درآمد!$F$13)*100</f>
        <v>1.8622845823614801E-4</v>
      </c>
    </row>
    <row r="118" spans="1:11" ht="25.5" customHeight="1">
      <c r="A118" s="35" t="s">
        <v>371</v>
      </c>
      <c r="B118" s="71">
        <v>0</v>
      </c>
      <c r="C118" s="71">
        <v>0</v>
      </c>
      <c r="D118" s="71">
        <v>0</v>
      </c>
      <c r="E118" s="71">
        <v>0</v>
      </c>
      <c r="F118" s="74">
        <f>(E118/درآمد!$F$13)*100</f>
        <v>0</v>
      </c>
      <c r="G118" s="71">
        <v>0</v>
      </c>
      <c r="H118" s="71">
        <v>0</v>
      </c>
      <c r="I118" s="71">
        <v>3919982</v>
      </c>
      <c r="J118" s="76">
        <v>3919982</v>
      </c>
      <c r="K118" s="74">
        <f>(J118/درآمد!$F$13)*100</f>
        <v>2.222940127702584E-4</v>
      </c>
    </row>
    <row r="119" spans="1:11" ht="25.5" customHeight="1">
      <c r="A119" s="35" t="s">
        <v>356</v>
      </c>
      <c r="B119" s="71">
        <v>0</v>
      </c>
      <c r="C119" s="71">
        <v>0</v>
      </c>
      <c r="D119" s="71">
        <v>0</v>
      </c>
      <c r="E119" s="71">
        <v>0</v>
      </c>
      <c r="F119" s="74">
        <f>(E119/درآمد!$F$13)*100</f>
        <v>0</v>
      </c>
      <c r="G119" s="71">
        <v>0</v>
      </c>
      <c r="H119" s="71">
        <v>0</v>
      </c>
      <c r="I119" s="71">
        <v>808808807</v>
      </c>
      <c r="J119" s="76">
        <v>808808807</v>
      </c>
      <c r="K119" s="74">
        <f>(J119/درآمد!$F$13)*100</f>
        <v>4.5865862463642805E-2</v>
      </c>
    </row>
    <row r="120" spans="1:11" ht="25.5" customHeight="1">
      <c r="A120" s="35" t="s">
        <v>352</v>
      </c>
      <c r="B120" s="71">
        <v>0</v>
      </c>
      <c r="C120" s="71">
        <v>0</v>
      </c>
      <c r="D120" s="71">
        <v>0</v>
      </c>
      <c r="E120" s="71">
        <v>0</v>
      </c>
      <c r="F120" s="74">
        <f>(E120/درآمد!$F$13)*100</f>
        <v>0</v>
      </c>
      <c r="G120" s="71">
        <v>0</v>
      </c>
      <c r="H120" s="71">
        <v>0</v>
      </c>
      <c r="I120" s="71">
        <v>2108510724</v>
      </c>
      <c r="J120" s="76">
        <v>2108510724</v>
      </c>
      <c r="K120" s="74">
        <f>(J120/درآمد!$F$13)*100</f>
        <v>0.11956925052387557</v>
      </c>
    </row>
    <row r="121" spans="1:11" ht="25.5" customHeight="1">
      <c r="A121" s="35" t="s">
        <v>370</v>
      </c>
      <c r="B121" s="71">
        <v>0</v>
      </c>
      <c r="C121" s="71">
        <v>0</v>
      </c>
      <c r="D121" s="71">
        <v>0</v>
      </c>
      <c r="E121" s="71">
        <v>0</v>
      </c>
      <c r="F121" s="74">
        <f>(E121/درآمد!$F$13)*100</f>
        <v>0</v>
      </c>
      <c r="G121" s="71">
        <v>0</v>
      </c>
      <c r="H121" s="71">
        <v>0</v>
      </c>
      <c r="I121" s="71">
        <v>98343054</v>
      </c>
      <c r="J121" s="76">
        <v>98343054</v>
      </c>
      <c r="K121" s="74">
        <f>(J121/درآمد!$F$13)*100</f>
        <v>5.5768297154788491E-3</v>
      </c>
    </row>
    <row r="122" spans="1:11" ht="25.5" customHeight="1">
      <c r="A122" s="35" t="s">
        <v>369</v>
      </c>
      <c r="B122" s="71">
        <v>0</v>
      </c>
      <c r="C122" s="71">
        <v>0</v>
      </c>
      <c r="D122" s="71">
        <v>0</v>
      </c>
      <c r="E122" s="71">
        <v>0</v>
      </c>
      <c r="F122" s="74">
        <f>(E122/درآمد!$F$13)*100</f>
        <v>0</v>
      </c>
      <c r="G122" s="71">
        <v>0</v>
      </c>
      <c r="H122" s="71">
        <v>0</v>
      </c>
      <c r="I122" s="71">
        <v>87582040</v>
      </c>
      <c r="J122" s="76">
        <v>87582040</v>
      </c>
      <c r="K122" s="74">
        <f>(J122/درآمد!$F$13)*100</f>
        <v>4.966595029825464E-3</v>
      </c>
    </row>
    <row r="123" spans="1:11" ht="25.5" customHeight="1">
      <c r="A123" s="35" t="s">
        <v>366</v>
      </c>
      <c r="B123" s="71">
        <v>0</v>
      </c>
      <c r="C123" s="71">
        <v>0</v>
      </c>
      <c r="D123" s="71">
        <v>0</v>
      </c>
      <c r="E123" s="71">
        <v>0</v>
      </c>
      <c r="F123" s="74">
        <f>(E123/درآمد!$F$13)*100</f>
        <v>0</v>
      </c>
      <c r="G123" s="71">
        <v>0</v>
      </c>
      <c r="H123" s="71">
        <v>0</v>
      </c>
      <c r="I123" s="71">
        <v>115301162</v>
      </c>
      <c r="J123" s="76">
        <v>115301162</v>
      </c>
      <c r="K123" s="74">
        <f>(J123/درآمد!$F$13)*100</f>
        <v>6.5384886915433871E-3</v>
      </c>
    </row>
    <row r="124" spans="1:11" ht="25.5" customHeight="1">
      <c r="A124" s="35" t="s">
        <v>351</v>
      </c>
      <c r="B124" s="71">
        <v>0</v>
      </c>
      <c r="C124" s="71">
        <v>0</v>
      </c>
      <c r="D124" s="71">
        <v>0</v>
      </c>
      <c r="E124" s="71">
        <v>0</v>
      </c>
      <c r="F124" s="74">
        <f>(E124/درآمد!$F$13)*100</f>
        <v>0</v>
      </c>
      <c r="G124" s="71">
        <v>0</v>
      </c>
      <c r="H124" s="71">
        <v>0</v>
      </c>
      <c r="I124" s="71">
        <v>842780072</v>
      </c>
      <c r="J124" s="76">
        <v>842780072</v>
      </c>
      <c r="K124" s="74">
        <f>(J124/درآمد!$F$13)*100</f>
        <v>4.7792302129878991E-2</v>
      </c>
    </row>
    <row r="125" spans="1:11" ht="25.5" customHeight="1">
      <c r="A125" s="35" t="s">
        <v>374</v>
      </c>
      <c r="B125" s="71">
        <v>0</v>
      </c>
      <c r="C125" s="71">
        <v>0</v>
      </c>
      <c r="D125" s="71">
        <v>0</v>
      </c>
      <c r="E125" s="71">
        <v>0</v>
      </c>
      <c r="F125" s="74">
        <f>(E125/درآمد!$F$13)*100</f>
        <v>0</v>
      </c>
      <c r="G125" s="71">
        <v>0</v>
      </c>
      <c r="H125" s="71">
        <v>0</v>
      </c>
      <c r="I125" s="71">
        <v>517518000</v>
      </c>
      <c r="J125" s="76">
        <v>517518000</v>
      </c>
      <c r="K125" s="74">
        <f>(J125/درآمد!$F$13)*100</f>
        <v>2.934736764118779E-2</v>
      </c>
    </row>
    <row r="126" spans="1:11" ht="25.5" customHeight="1">
      <c r="A126" s="35" t="s">
        <v>368</v>
      </c>
      <c r="B126" s="71">
        <v>0</v>
      </c>
      <c r="C126" s="71">
        <v>0</v>
      </c>
      <c r="D126" s="71">
        <v>0</v>
      </c>
      <c r="E126" s="71">
        <v>0</v>
      </c>
      <c r="F126" s="74">
        <f>(E126/درآمد!$F$13)*100</f>
        <v>0</v>
      </c>
      <c r="G126" s="71">
        <v>0</v>
      </c>
      <c r="H126" s="71">
        <v>0</v>
      </c>
      <c r="I126" s="71">
        <v>5055569599</v>
      </c>
      <c r="J126" s="76">
        <v>5055569599</v>
      </c>
      <c r="K126" s="74">
        <f>(J126/درآمد!$F$13)*100</f>
        <v>0.28669081975402849</v>
      </c>
    </row>
    <row r="127" spans="1:11" ht="25.5" customHeight="1">
      <c r="A127" s="35" t="s">
        <v>365</v>
      </c>
      <c r="B127" s="71">
        <v>0</v>
      </c>
      <c r="C127" s="71">
        <v>0</v>
      </c>
      <c r="D127" s="71">
        <v>0</v>
      </c>
      <c r="E127" s="71">
        <v>0</v>
      </c>
      <c r="F127" s="74">
        <f>(E127/درآمد!$F$13)*100</f>
        <v>0</v>
      </c>
      <c r="G127" s="71">
        <v>0</v>
      </c>
      <c r="H127" s="71">
        <v>0</v>
      </c>
      <c r="I127" s="71">
        <v>290587099</v>
      </c>
      <c r="J127" s="76">
        <v>290587099</v>
      </c>
      <c r="K127" s="74">
        <f>(J127/درآمد!$F$13)*100</f>
        <v>1.6478589007801143E-2</v>
      </c>
    </row>
    <row r="128" spans="1:11" ht="25.5" customHeight="1">
      <c r="A128" s="35" t="s">
        <v>350</v>
      </c>
      <c r="B128" s="71">
        <v>0</v>
      </c>
      <c r="C128" s="71">
        <v>0</v>
      </c>
      <c r="D128" s="71">
        <v>0</v>
      </c>
      <c r="E128" s="71">
        <v>0</v>
      </c>
      <c r="F128" s="74">
        <f>(E128/درآمد!$F$13)*100</f>
        <v>0</v>
      </c>
      <c r="G128" s="71">
        <v>0</v>
      </c>
      <c r="H128" s="71">
        <v>0</v>
      </c>
      <c r="I128" s="71">
        <v>-1824855334</v>
      </c>
      <c r="J128" s="76">
        <v>-1824855334</v>
      </c>
      <c r="K128" s="74">
        <f>(J128/درآمد!$F$13)*100</f>
        <v>-0.10348374429272128</v>
      </c>
    </row>
    <row r="129" spans="1:11" ht="25.5" customHeight="1">
      <c r="A129" s="35" t="s">
        <v>373</v>
      </c>
      <c r="B129" s="71">
        <v>0</v>
      </c>
      <c r="C129" s="71">
        <v>0</v>
      </c>
      <c r="D129" s="71">
        <v>0</v>
      </c>
      <c r="E129" s="71">
        <v>0</v>
      </c>
      <c r="F129" s="74">
        <f>(E129/درآمد!$F$13)*100</f>
        <v>0</v>
      </c>
      <c r="G129" s="71">
        <v>0</v>
      </c>
      <c r="H129" s="71">
        <v>0</v>
      </c>
      <c r="I129" s="71">
        <v>1477027408</v>
      </c>
      <c r="J129" s="76">
        <v>1477027408</v>
      </c>
      <c r="K129" s="74">
        <f>(J129/درآمد!$F$13)*100</f>
        <v>8.3759147234853032E-2</v>
      </c>
    </row>
    <row r="130" spans="1:11" ht="25.5" customHeight="1">
      <c r="A130" s="35" t="s">
        <v>367</v>
      </c>
      <c r="B130" s="71">
        <v>0</v>
      </c>
      <c r="C130" s="71">
        <v>0</v>
      </c>
      <c r="D130" s="71">
        <v>0</v>
      </c>
      <c r="E130" s="71">
        <v>0</v>
      </c>
      <c r="F130" s="74">
        <f>(E130/درآمد!$F$13)*100</f>
        <v>0</v>
      </c>
      <c r="G130" s="71">
        <v>0</v>
      </c>
      <c r="H130" s="71">
        <v>0</v>
      </c>
      <c r="I130" s="71">
        <v>1277432388</v>
      </c>
      <c r="J130" s="76">
        <v>1277432388</v>
      </c>
      <c r="K130" s="74">
        <f>(J130/درآمد!$F$13)*100</f>
        <v>7.2440529464475517E-2</v>
      </c>
    </row>
    <row r="131" spans="1:11" ht="25.5" customHeight="1">
      <c r="A131" s="35" t="s">
        <v>372</v>
      </c>
      <c r="B131" s="71">
        <v>0</v>
      </c>
      <c r="C131" s="71">
        <v>0</v>
      </c>
      <c r="D131" s="71">
        <v>0</v>
      </c>
      <c r="E131" s="71">
        <v>0</v>
      </c>
      <c r="F131" s="74">
        <f>(E131/درآمد!$F$13)*100</f>
        <v>0</v>
      </c>
      <c r="G131" s="71">
        <v>0</v>
      </c>
      <c r="H131" s="71">
        <v>0</v>
      </c>
      <c r="I131" s="71">
        <v>80737215</v>
      </c>
      <c r="J131" s="76">
        <v>80737215</v>
      </c>
      <c r="K131" s="74">
        <f>(J131/درآمد!$F$13)*100</f>
        <v>4.5784392638142466E-3</v>
      </c>
    </row>
    <row r="132" spans="1:11" ht="25.5" customHeight="1">
      <c r="A132" s="35" t="s">
        <v>364</v>
      </c>
      <c r="B132" s="71">
        <v>0</v>
      </c>
      <c r="C132" s="71">
        <v>0</v>
      </c>
      <c r="D132" s="71">
        <v>0</v>
      </c>
      <c r="E132" s="71">
        <v>0</v>
      </c>
      <c r="F132" s="74">
        <f>(E132/درآمد!$F$13)*100</f>
        <v>0</v>
      </c>
      <c r="G132" s="71">
        <v>0</v>
      </c>
      <c r="H132" s="71">
        <v>0</v>
      </c>
      <c r="I132" s="71">
        <v>-5461638010</v>
      </c>
      <c r="J132" s="76">
        <v>-5461638010</v>
      </c>
      <c r="K132" s="74">
        <f>(J132/درآمد!$F$13)*100</f>
        <v>-0.30971811338456878</v>
      </c>
    </row>
    <row r="133" spans="1:11" ht="25.5" customHeight="1">
      <c r="A133" s="35" t="s">
        <v>363</v>
      </c>
      <c r="B133" s="71">
        <v>0</v>
      </c>
      <c r="C133" s="71">
        <v>0</v>
      </c>
      <c r="D133" s="71">
        <v>0</v>
      </c>
      <c r="E133" s="71">
        <v>0</v>
      </c>
      <c r="F133" s="74">
        <f>(E133/درآمد!$F$13)*100</f>
        <v>0</v>
      </c>
      <c r="G133" s="71">
        <v>0</v>
      </c>
      <c r="H133" s="71">
        <v>0</v>
      </c>
      <c r="I133" s="71">
        <v>-3049291370</v>
      </c>
      <c r="J133" s="76">
        <v>-3049291370</v>
      </c>
      <c r="K133" s="74">
        <f>(J133/درآمد!$F$13)*100</f>
        <v>-0.17291896104191773</v>
      </c>
    </row>
    <row r="134" spans="1:11" ht="25.5" customHeight="1">
      <c r="A134" s="35" t="s">
        <v>362</v>
      </c>
      <c r="B134" s="71">
        <v>0</v>
      </c>
      <c r="C134" s="71">
        <v>0</v>
      </c>
      <c r="D134" s="71">
        <v>0</v>
      </c>
      <c r="E134" s="71">
        <v>0</v>
      </c>
      <c r="F134" s="74">
        <f>(E134/درآمد!$F$13)*100</f>
        <v>0</v>
      </c>
      <c r="G134" s="71">
        <v>0</v>
      </c>
      <c r="H134" s="71">
        <v>0</v>
      </c>
      <c r="I134" s="71">
        <v>-329940611</v>
      </c>
      <c r="J134" s="76">
        <v>-329940611</v>
      </c>
      <c r="K134" s="74">
        <f>(J134/درآمد!$F$13)*100</f>
        <v>-1.8710244688639095E-2</v>
      </c>
    </row>
    <row r="135" spans="1:11" ht="25.5" customHeight="1">
      <c r="A135" s="35" t="s">
        <v>685</v>
      </c>
      <c r="B135" s="71">
        <v>0</v>
      </c>
      <c r="C135" s="71">
        <v>0</v>
      </c>
      <c r="D135" s="71">
        <v>0</v>
      </c>
      <c r="E135" s="71">
        <v>0</v>
      </c>
      <c r="F135" s="74">
        <f>(E135/درآمد!$F$13)*100</f>
        <v>0</v>
      </c>
      <c r="G135" s="71">
        <v>0</v>
      </c>
      <c r="H135" s="71">
        <v>0</v>
      </c>
      <c r="I135" s="71">
        <v>4545739401</v>
      </c>
      <c r="J135" s="76">
        <v>4545739401</v>
      </c>
      <c r="K135" s="74">
        <f>(J135/درآمد!$F$13)*100</f>
        <v>0.25777941134835841</v>
      </c>
    </row>
    <row r="136" spans="1:11" ht="25.5" customHeight="1">
      <c r="A136" s="35" t="s">
        <v>684</v>
      </c>
      <c r="B136" s="71">
        <v>0</v>
      </c>
      <c r="C136" s="71">
        <v>0</v>
      </c>
      <c r="D136" s="71">
        <v>0</v>
      </c>
      <c r="E136" s="71">
        <v>0</v>
      </c>
      <c r="F136" s="74">
        <f>(E136/درآمد!$F$13)*100</f>
        <v>0</v>
      </c>
      <c r="G136" s="71">
        <v>0</v>
      </c>
      <c r="H136" s="71">
        <v>0</v>
      </c>
      <c r="I136" s="71">
        <v>824548323</v>
      </c>
      <c r="J136" s="76">
        <v>824548323</v>
      </c>
      <c r="K136" s="74">
        <f>(J136/درآمد!$F$13)*100</f>
        <v>4.6758417626064905E-2</v>
      </c>
    </row>
    <row r="137" spans="1:11" ht="25.5" customHeight="1">
      <c r="A137" s="35" t="s">
        <v>683</v>
      </c>
      <c r="B137" s="71">
        <v>0</v>
      </c>
      <c r="C137" s="71">
        <v>0</v>
      </c>
      <c r="D137" s="71">
        <v>0</v>
      </c>
      <c r="E137" s="71">
        <v>0</v>
      </c>
      <c r="F137" s="74">
        <f>(E137/درآمد!$F$13)*100</f>
        <v>0</v>
      </c>
      <c r="G137" s="71">
        <v>0</v>
      </c>
      <c r="H137" s="71">
        <v>0</v>
      </c>
      <c r="I137" s="71">
        <v>9627921310</v>
      </c>
      <c r="J137" s="76">
        <v>9627921310</v>
      </c>
      <c r="K137" s="74">
        <f>(J137/درآمد!$F$13)*100</f>
        <v>0.54597935976139256</v>
      </c>
    </row>
    <row r="138" spans="1:11" ht="25.5" customHeight="1">
      <c r="A138" s="35" t="s">
        <v>682</v>
      </c>
      <c r="B138" s="71">
        <v>0</v>
      </c>
      <c r="C138" s="71">
        <v>0</v>
      </c>
      <c r="D138" s="71">
        <v>0</v>
      </c>
      <c r="E138" s="71">
        <v>0</v>
      </c>
      <c r="F138" s="74">
        <f>(E138/درآمد!$F$13)*100</f>
        <v>0</v>
      </c>
      <c r="G138" s="71">
        <v>0</v>
      </c>
      <c r="H138" s="71">
        <v>0</v>
      </c>
      <c r="I138" s="71">
        <v>17236708098</v>
      </c>
      <c r="J138" s="76">
        <v>17236708098</v>
      </c>
      <c r="K138" s="74">
        <f>(J138/درآمد!$F$13)*100</f>
        <v>0.97745780721799957</v>
      </c>
    </row>
    <row r="139" spans="1:11" ht="25.5" customHeight="1">
      <c r="A139" s="35" t="s">
        <v>708</v>
      </c>
      <c r="B139" s="71">
        <v>0</v>
      </c>
      <c r="C139" s="71">
        <v>0</v>
      </c>
      <c r="D139" s="71">
        <v>0</v>
      </c>
      <c r="E139" s="71">
        <v>0</v>
      </c>
      <c r="F139" s="74">
        <f>(E139/درآمد!$F$13)*100</f>
        <v>0</v>
      </c>
      <c r="G139" s="71">
        <v>0</v>
      </c>
      <c r="H139" s="71">
        <v>0</v>
      </c>
      <c r="I139" s="71">
        <v>-49764958</v>
      </c>
      <c r="J139" s="76">
        <v>-49764958</v>
      </c>
      <c r="K139" s="74">
        <f>(J139/درآمد!$F$13)*100</f>
        <v>-2.8220670934620039E-3</v>
      </c>
    </row>
    <row r="140" spans="1:11" ht="25.5" customHeight="1">
      <c r="A140" s="35" t="s">
        <v>106</v>
      </c>
      <c r="B140" s="71">
        <v>0</v>
      </c>
      <c r="C140" s="71">
        <v>9616988753</v>
      </c>
      <c r="D140" s="71">
        <v>-11521818</v>
      </c>
      <c r="E140" s="71">
        <v>9605466935</v>
      </c>
      <c r="F140" s="74">
        <f>(E140/درآمد!$F$13)*100</f>
        <v>0.54470601893406267</v>
      </c>
      <c r="G140" s="71">
        <v>0</v>
      </c>
      <c r="H140" s="71">
        <v>7928261565</v>
      </c>
      <c r="I140" s="71">
        <v>-11521818</v>
      </c>
      <c r="J140" s="76">
        <v>7916739747</v>
      </c>
      <c r="K140" s="74">
        <f>(J140/درآمد!$F$13)*100</f>
        <v>0.44894181820692808</v>
      </c>
    </row>
    <row r="141" spans="1:11" ht="25.5" customHeight="1">
      <c r="A141" s="35" t="s">
        <v>681</v>
      </c>
      <c r="B141" s="71">
        <v>0</v>
      </c>
      <c r="C141" s="71">
        <v>0</v>
      </c>
      <c r="D141" s="71">
        <v>0</v>
      </c>
      <c r="E141" s="71">
        <v>0</v>
      </c>
      <c r="F141" s="74">
        <f>(E141/درآمد!$F$13)*100</f>
        <v>0</v>
      </c>
      <c r="G141" s="71">
        <v>0</v>
      </c>
      <c r="H141" s="71">
        <v>0</v>
      </c>
      <c r="I141" s="71">
        <v>6137333060</v>
      </c>
      <c r="J141" s="76">
        <v>6137333060</v>
      </c>
      <c r="K141" s="74">
        <f>(J141/درآمد!$F$13)*100</f>
        <v>0.3480353720029758</v>
      </c>
    </row>
    <row r="142" spans="1:11" ht="25.5" customHeight="1">
      <c r="A142" s="35" t="s">
        <v>102</v>
      </c>
      <c r="B142" s="71">
        <v>0</v>
      </c>
      <c r="C142" s="71">
        <v>13313693792</v>
      </c>
      <c r="D142" s="71">
        <v>0</v>
      </c>
      <c r="E142" s="71">
        <v>13313693792</v>
      </c>
      <c r="F142" s="74">
        <f>(E142/درآمد!$F$13)*100</f>
        <v>0.75499183869164654</v>
      </c>
      <c r="G142" s="71">
        <v>0</v>
      </c>
      <c r="H142" s="71">
        <v>6248742518</v>
      </c>
      <c r="I142" s="71">
        <v>0</v>
      </c>
      <c r="J142" s="76">
        <v>6248742518</v>
      </c>
      <c r="K142" s="74">
        <f>(J142/درآمد!$F$13)*100</f>
        <v>0.35435317026821772</v>
      </c>
    </row>
    <row r="143" spans="1:11" ht="25.5" customHeight="1">
      <c r="A143" s="35" t="s">
        <v>680</v>
      </c>
      <c r="B143" s="71">
        <v>0</v>
      </c>
      <c r="C143" s="71">
        <v>0</v>
      </c>
      <c r="D143" s="71">
        <v>0</v>
      </c>
      <c r="E143" s="71">
        <v>0</v>
      </c>
      <c r="F143" s="74">
        <f>(E143/درآمد!$F$13)*100</f>
        <v>0</v>
      </c>
      <c r="G143" s="71">
        <v>0</v>
      </c>
      <c r="H143" s="71">
        <v>0</v>
      </c>
      <c r="I143" s="71">
        <v>2185773390</v>
      </c>
      <c r="J143" s="76">
        <v>2185773390</v>
      </c>
      <c r="K143" s="74">
        <f>(J143/درآمد!$F$13)*100</f>
        <v>0.12395065535238453</v>
      </c>
    </row>
    <row r="144" spans="1:11" ht="25.5" customHeight="1">
      <c r="A144" s="35" t="s">
        <v>707</v>
      </c>
      <c r="B144" s="71">
        <v>0</v>
      </c>
      <c r="C144" s="71">
        <v>0</v>
      </c>
      <c r="D144" s="71">
        <v>0</v>
      </c>
      <c r="E144" s="71">
        <v>0</v>
      </c>
      <c r="F144" s="74">
        <f>(E144/درآمد!$F$13)*100</f>
        <v>0</v>
      </c>
      <c r="G144" s="71">
        <v>0</v>
      </c>
      <c r="H144" s="71">
        <v>0</v>
      </c>
      <c r="I144" s="71">
        <v>-540506149</v>
      </c>
      <c r="J144" s="76">
        <v>-540506149</v>
      </c>
      <c r="K144" s="74">
        <f>(J144/درآمد!$F$13)*100</f>
        <v>-3.0650977680052916E-2</v>
      </c>
    </row>
    <row r="145" spans="1:11" ht="25.5" customHeight="1">
      <c r="A145" s="35" t="s">
        <v>679</v>
      </c>
      <c r="B145" s="71">
        <v>0</v>
      </c>
      <c r="C145" s="71">
        <v>0</v>
      </c>
      <c r="D145" s="71">
        <v>0</v>
      </c>
      <c r="E145" s="71">
        <v>0</v>
      </c>
      <c r="F145" s="74">
        <f>(E145/درآمد!$F$13)*100</f>
        <v>0</v>
      </c>
      <c r="G145" s="71">
        <v>0</v>
      </c>
      <c r="H145" s="71">
        <v>0</v>
      </c>
      <c r="I145" s="71">
        <v>3089588271</v>
      </c>
      <c r="J145" s="76">
        <v>3089588271</v>
      </c>
      <c r="K145" s="74">
        <f>(J145/درآمد!$F$13)*100</f>
        <v>0.17520411434759511</v>
      </c>
    </row>
    <row r="146" spans="1:11" ht="25.5" customHeight="1">
      <c r="A146" s="35" t="s">
        <v>706</v>
      </c>
      <c r="B146" s="71">
        <v>0</v>
      </c>
      <c r="C146" s="71">
        <v>0</v>
      </c>
      <c r="D146" s="71">
        <v>0</v>
      </c>
      <c r="E146" s="71">
        <v>0</v>
      </c>
      <c r="F146" s="74">
        <f>(E146/درآمد!$F$13)*100</f>
        <v>0</v>
      </c>
      <c r="G146" s="71">
        <v>0</v>
      </c>
      <c r="H146" s="71">
        <v>0</v>
      </c>
      <c r="I146" s="71">
        <v>-7232970693</v>
      </c>
      <c r="J146" s="76">
        <v>-7232970693</v>
      </c>
      <c r="K146" s="74">
        <f>(J146/درآمد!$F$13)*100</f>
        <v>-0.41016669964215313</v>
      </c>
    </row>
    <row r="147" spans="1:11" ht="25.5" customHeight="1">
      <c r="A147" s="35" t="s">
        <v>692</v>
      </c>
      <c r="B147" s="71">
        <v>0</v>
      </c>
      <c r="C147" s="71">
        <v>0</v>
      </c>
      <c r="D147" s="71">
        <v>0</v>
      </c>
      <c r="E147" s="71">
        <v>0</v>
      </c>
      <c r="F147" s="74">
        <f>(E147/درآمد!$F$13)*100</f>
        <v>0</v>
      </c>
      <c r="G147" s="71">
        <v>0</v>
      </c>
      <c r="H147" s="71">
        <v>0</v>
      </c>
      <c r="I147" s="71">
        <v>697411776</v>
      </c>
      <c r="J147" s="76">
        <v>697411776</v>
      </c>
      <c r="K147" s="74">
        <f>(J147/درآمد!$F$13)*100</f>
        <v>3.9548768907681872E-2</v>
      </c>
    </row>
    <row r="148" spans="1:11" ht="25.5" customHeight="1">
      <c r="A148" s="35" t="s">
        <v>674</v>
      </c>
      <c r="B148" s="71">
        <v>0</v>
      </c>
      <c r="C148" s="71">
        <v>0</v>
      </c>
      <c r="D148" s="71">
        <v>0</v>
      </c>
      <c r="E148" s="71">
        <v>0</v>
      </c>
      <c r="F148" s="74">
        <f>(E148/درآمد!$F$13)*100</f>
        <v>0</v>
      </c>
      <c r="G148" s="71">
        <v>0</v>
      </c>
      <c r="H148" s="71">
        <v>0</v>
      </c>
      <c r="I148" s="71">
        <v>-69569400</v>
      </c>
      <c r="J148" s="76">
        <v>-69569400</v>
      </c>
      <c r="K148" s="74">
        <f>(J148/درآمد!$F$13)*100</f>
        <v>-3.9451357409343241E-3</v>
      </c>
    </row>
    <row r="149" spans="1:11" ht="25.5" customHeight="1">
      <c r="A149" s="35" t="s">
        <v>697</v>
      </c>
      <c r="B149" s="71">
        <v>0</v>
      </c>
      <c r="C149" s="71">
        <v>0</v>
      </c>
      <c r="D149" s="71">
        <v>0</v>
      </c>
      <c r="E149" s="71">
        <v>0</v>
      </c>
      <c r="F149" s="74">
        <f>(E149/درآمد!$F$13)*100</f>
        <v>0</v>
      </c>
      <c r="G149" s="71">
        <v>0</v>
      </c>
      <c r="H149" s="71">
        <v>0</v>
      </c>
      <c r="I149" s="71">
        <v>398692065</v>
      </c>
      <c r="J149" s="76">
        <v>398692065</v>
      </c>
      <c r="K149" s="74">
        <f>(J149/درآمد!$F$13)*100</f>
        <v>2.2608996415930147E-2</v>
      </c>
    </row>
    <row r="150" spans="1:11" ht="25.5" customHeight="1">
      <c r="A150" s="35" t="s">
        <v>143</v>
      </c>
      <c r="B150" s="71">
        <v>0</v>
      </c>
      <c r="C150" s="71">
        <v>2142660067</v>
      </c>
      <c r="D150" s="71">
        <v>23138011</v>
      </c>
      <c r="E150" s="71">
        <v>2165798078</v>
      </c>
      <c r="F150" s="74">
        <f>(E150/درآمد!$F$13)*100</f>
        <v>0.12281789702318355</v>
      </c>
      <c r="G150" s="71">
        <v>0</v>
      </c>
      <c r="H150" s="71">
        <v>2142660067</v>
      </c>
      <c r="I150" s="71">
        <v>23138011</v>
      </c>
      <c r="J150" s="76">
        <v>2165798078</v>
      </c>
      <c r="K150" s="74">
        <f>(J150/درآمد!$F$13)*100</f>
        <v>0.12281789702318355</v>
      </c>
    </row>
    <row r="151" spans="1:11" ht="25.5" customHeight="1">
      <c r="A151" s="35" t="s">
        <v>673</v>
      </c>
      <c r="B151" s="71">
        <v>0</v>
      </c>
      <c r="C151" s="71">
        <v>0</v>
      </c>
      <c r="D151" s="71">
        <v>0</v>
      </c>
      <c r="E151" s="71">
        <v>0</v>
      </c>
      <c r="F151" s="74">
        <f>(E151/درآمد!$F$13)*100</f>
        <v>0</v>
      </c>
      <c r="G151" s="71">
        <v>0</v>
      </c>
      <c r="H151" s="71">
        <v>0</v>
      </c>
      <c r="I151" s="71">
        <v>-470756495</v>
      </c>
      <c r="J151" s="76">
        <v>-470756495</v>
      </c>
      <c r="K151" s="74">
        <f>(J151/درآمد!$F$13)*100</f>
        <v>-2.6695620110299509E-2</v>
      </c>
    </row>
    <row r="152" spans="1:11" ht="25.5" customHeight="1">
      <c r="A152" s="35" t="s">
        <v>678</v>
      </c>
      <c r="B152" s="71">
        <v>0</v>
      </c>
      <c r="C152" s="71">
        <v>0</v>
      </c>
      <c r="D152" s="71">
        <v>0</v>
      </c>
      <c r="E152" s="71">
        <v>0</v>
      </c>
      <c r="F152" s="74">
        <f>(E152/درآمد!$F$13)*100</f>
        <v>0</v>
      </c>
      <c r="G152" s="71">
        <v>0</v>
      </c>
      <c r="H152" s="71">
        <v>0</v>
      </c>
      <c r="I152" s="71">
        <v>-3568806</v>
      </c>
      <c r="J152" s="76">
        <v>-3568806</v>
      </c>
      <c r="K152" s="74">
        <f>(J152/درآمد!$F$13)*100</f>
        <v>-2.0237955341085106E-4</v>
      </c>
    </row>
    <row r="153" spans="1:11" ht="25.5" customHeight="1">
      <c r="A153" s="35" t="s">
        <v>705</v>
      </c>
      <c r="B153" s="71">
        <v>0</v>
      </c>
      <c r="C153" s="71">
        <v>0</v>
      </c>
      <c r="D153" s="71">
        <v>0</v>
      </c>
      <c r="E153" s="71">
        <v>0</v>
      </c>
      <c r="F153" s="74">
        <f>(E153/درآمد!$F$13)*100</f>
        <v>0</v>
      </c>
      <c r="G153" s="71">
        <v>0</v>
      </c>
      <c r="H153" s="71">
        <v>0</v>
      </c>
      <c r="I153" s="71">
        <v>-30701191335</v>
      </c>
      <c r="J153" s="76">
        <v>-30701191335</v>
      </c>
      <c r="K153" s="74">
        <f>(J153/درآمد!$F$13)*100</f>
        <v>-1.741000601197821</v>
      </c>
    </row>
    <row r="154" spans="1:11" ht="25.5" customHeight="1">
      <c r="A154" s="35" t="s">
        <v>700</v>
      </c>
      <c r="B154" s="71">
        <v>0</v>
      </c>
      <c r="C154" s="71">
        <v>0</v>
      </c>
      <c r="D154" s="71">
        <v>0</v>
      </c>
      <c r="E154" s="71">
        <v>0</v>
      </c>
      <c r="F154" s="74">
        <f>(E154/درآمد!$F$13)*100</f>
        <v>0</v>
      </c>
      <c r="G154" s="71">
        <v>0</v>
      </c>
      <c r="H154" s="71">
        <v>0</v>
      </c>
      <c r="I154" s="71">
        <v>693960824</v>
      </c>
      <c r="J154" s="76">
        <v>693960824</v>
      </c>
      <c r="K154" s="74">
        <f>(J154/درآمد!$F$13)*100</f>
        <v>3.9353072609087242E-2</v>
      </c>
    </row>
    <row r="155" spans="1:11" ht="25.5" customHeight="1">
      <c r="A155" s="35" t="s">
        <v>691</v>
      </c>
      <c r="B155" s="71">
        <v>0</v>
      </c>
      <c r="C155" s="71">
        <v>0</v>
      </c>
      <c r="D155" s="71">
        <v>0</v>
      </c>
      <c r="E155" s="71">
        <v>0</v>
      </c>
      <c r="F155" s="74">
        <f>(E155/درآمد!$F$13)*100</f>
        <v>0</v>
      </c>
      <c r="G155" s="71">
        <v>0</v>
      </c>
      <c r="H155" s="71">
        <v>0</v>
      </c>
      <c r="I155" s="71">
        <v>2221885575</v>
      </c>
      <c r="J155" s="76">
        <v>2221885575</v>
      </c>
      <c r="K155" s="74">
        <f>(J155/درآمد!$F$13)*100</f>
        <v>0.12599850213166872</v>
      </c>
    </row>
    <row r="156" spans="1:11" ht="25.5" customHeight="1">
      <c r="A156" s="35" t="s">
        <v>696</v>
      </c>
      <c r="B156" s="71">
        <v>0</v>
      </c>
      <c r="C156" s="71">
        <v>0</v>
      </c>
      <c r="D156" s="71">
        <v>0</v>
      </c>
      <c r="E156" s="71">
        <v>0</v>
      </c>
      <c r="F156" s="74">
        <f>(E156/درآمد!$F$13)*100</f>
        <v>0</v>
      </c>
      <c r="G156" s="71">
        <v>0</v>
      </c>
      <c r="H156" s="71">
        <v>0</v>
      </c>
      <c r="I156" s="71">
        <v>4455456226</v>
      </c>
      <c r="J156" s="76">
        <v>4455456226</v>
      </c>
      <c r="K156" s="74">
        <f>(J156/درآمد!$F$13)*100</f>
        <v>0.25265964057992391</v>
      </c>
    </row>
    <row r="157" spans="1:11" ht="25.5" customHeight="1">
      <c r="A157" s="35" t="s">
        <v>71</v>
      </c>
      <c r="B157" s="71">
        <v>0</v>
      </c>
      <c r="C157" s="71">
        <v>1893843627</v>
      </c>
      <c r="D157" s="71">
        <v>0</v>
      </c>
      <c r="E157" s="71">
        <v>1893843627</v>
      </c>
      <c r="F157" s="74">
        <f>(E157/درآمد!$F$13)*100</f>
        <v>0.10739592666629859</v>
      </c>
      <c r="G157" s="71">
        <v>0</v>
      </c>
      <c r="H157" s="71">
        <v>-1848834740</v>
      </c>
      <c r="I157" s="71">
        <v>0</v>
      </c>
      <c r="J157" s="76">
        <v>-1848834740</v>
      </c>
      <c r="K157" s="74">
        <f>(J157/درآمد!$F$13)*100</f>
        <v>-0.10484356645098303</v>
      </c>
    </row>
    <row r="158" spans="1:11" ht="25.5" customHeight="1">
      <c r="A158" s="35" t="s">
        <v>672</v>
      </c>
      <c r="B158" s="71">
        <v>0</v>
      </c>
      <c r="C158" s="71">
        <v>0</v>
      </c>
      <c r="D158" s="71">
        <v>0</v>
      </c>
      <c r="E158" s="71">
        <v>0</v>
      </c>
      <c r="F158" s="74">
        <f>(E158/درآمد!$F$13)*100</f>
        <v>0</v>
      </c>
      <c r="G158" s="71">
        <v>0</v>
      </c>
      <c r="H158" s="71">
        <v>0</v>
      </c>
      <c r="I158" s="71">
        <v>-9344156700</v>
      </c>
      <c r="J158" s="76">
        <v>-9344156700</v>
      </c>
      <c r="K158" s="74">
        <f>(J158/درآمد!$F$13)*100</f>
        <v>-0.52988765989157482</v>
      </c>
    </row>
    <row r="159" spans="1:11" ht="25.5" customHeight="1">
      <c r="A159" s="35" t="s">
        <v>677</v>
      </c>
      <c r="B159" s="71">
        <v>0</v>
      </c>
      <c r="C159" s="71">
        <v>0</v>
      </c>
      <c r="D159" s="71">
        <v>0</v>
      </c>
      <c r="E159" s="71">
        <v>0</v>
      </c>
      <c r="F159" s="74">
        <f>(E159/درآمد!$F$13)*100</f>
        <v>0</v>
      </c>
      <c r="G159" s="71">
        <v>0</v>
      </c>
      <c r="H159" s="71">
        <v>0</v>
      </c>
      <c r="I159" s="71">
        <v>3272967417</v>
      </c>
      <c r="J159" s="76">
        <v>3272967417</v>
      </c>
      <c r="K159" s="74">
        <f>(J159/درآمد!$F$13)*100</f>
        <v>0.18560316368576121</v>
      </c>
    </row>
    <row r="160" spans="1:11" ht="25.5" customHeight="1">
      <c r="A160" s="35" t="s">
        <v>704</v>
      </c>
      <c r="B160" s="71">
        <v>0</v>
      </c>
      <c r="C160" s="71">
        <v>0</v>
      </c>
      <c r="D160" s="71">
        <v>0</v>
      </c>
      <c r="E160" s="71">
        <v>0</v>
      </c>
      <c r="F160" s="74">
        <f>(E160/درآمد!$F$13)*100</f>
        <v>0</v>
      </c>
      <c r="G160" s="71">
        <v>0</v>
      </c>
      <c r="H160" s="71">
        <v>0</v>
      </c>
      <c r="I160" s="71">
        <v>-11236975627</v>
      </c>
      <c r="J160" s="76">
        <v>-11236975627</v>
      </c>
      <c r="K160" s="74">
        <f>(J160/درآمد!$F$13)*100</f>
        <v>-0.63722547795561824</v>
      </c>
    </row>
    <row r="161" spans="1:11" ht="25.5" customHeight="1">
      <c r="A161" s="35" t="s">
        <v>699</v>
      </c>
      <c r="B161" s="71">
        <v>0</v>
      </c>
      <c r="C161" s="71">
        <v>0</v>
      </c>
      <c r="D161" s="71">
        <v>0</v>
      </c>
      <c r="E161" s="71">
        <v>0</v>
      </c>
      <c r="F161" s="74">
        <f>(E161/درآمد!$F$13)*100</f>
        <v>0</v>
      </c>
      <c r="G161" s="71">
        <v>0</v>
      </c>
      <c r="H161" s="71">
        <v>0</v>
      </c>
      <c r="I161" s="71">
        <v>578037883</v>
      </c>
      <c r="J161" s="76">
        <v>578037883</v>
      </c>
      <c r="K161" s="74">
        <f>(J161/درآمد!$F$13)*100</f>
        <v>3.2779324125798315E-2</v>
      </c>
    </row>
    <row r="162" spans="1:11" ht="25.5" customHeight="1">
      <c r="A162" s="35" t="s">
        <v>690</v>
      </c>
      <c r="B162" s="71">
        <v>0</v>
      </c>
      <c r="C162" s="71">
        <v>0</v>
      </c>
      <c r="D162" s="71">
        <v>0</v>
      </c>
      <c r="E162" s="71">
        <v>0</v>
      </c>
      <c r="F162" s="74">
        <f>(E162/درآمد!$F$13)*100</f>
        <v>0</v>
      </c>
      <c r="G162" s="71">
        <v>0</v>
      </c>
      <c r="H162" s="71">
        <v>0</v>
      </c>
      <c r="I162" s="71">
        <v>625891691</v>
      </c>
      <c r="J162" s="76">
        <v>625891691</v>
      </c>
      <c r="K162" s="74">
        <f>(J162/درآمد!$F$13)*100</f>
        <v>3.5493013884235342E-2</v>
      </c>
    </row>
    <row r="163" spans="1:11" ht="25.5" customHeight="1">
      <c r="A163" s="35" t="s">
        <v>695</v>
      </c>
      <c r="B163" s="71">
        <v>0</v>
      </c>
      <c r="C163" s="71">
        <v>0</v>
      </c>
      <c r="D163" s="71">
        <v>0</v>
      </c>
      <c r="E163" s="71">
        <v>0</v>
      </c>
      <c r="F163" s="74">
        <f>(E163/درآمد!$F$13)*100</f>
        <v>0</v>
      </c>
      <c r="G163" s="71">
        <v>0</v>
      </c>
      <c r="H163" s="71">
        <v>0</v>
      </c>
      <c r="I163" s="71">
        <v>4754305525</v>
      </c>
      <c r="J163" s="76">
        <v>4754305525</v>
      </c>
      <c r="K163" s="74">
        <f>(J163/درآمد!$F$13)*100</f>
        <v>0.26960676173718656</v>
      </c>
    </row>
    <row r="164" spans="1:11" ht="25.5" customHeight="1">
      <c r="A164" s="35" t="s">
        <v>127</v>
      </c>
      <c r="B164" s="71">
        <v>0</v>
      </c>
      <c r="C164" s="71">
        <v>960798771</v>
      </c>
      <c r="D164" s="71">
        <v>0</v>
      </c>
      <c r="E164" s="71">
        <v>960798771</v>
      </c>
      <c r="F164" s="74">
        <f>(E164/درآمد!$F$13)*100</f>
        <v>5.4484896683281346E-2</v>
      </c>
      <c r="G164" s="71">
        <v>0</v>
      </c>
      <c r="H164" s="71">
        <v>-845531388</v>
      </c>
      <c r="I164" s="71">
        <v>0</v>
      </c>
      <c r="J164" s="76">
        <v>-845531388</v>
      </c>
      <c r="K164" s="74">
        <f>(J164/درآمد!$F$13)*100</f>
        <v>-4.7948323528456585E-2</v>
      </c>
    </row>
    <row r="165" spans="1:11" ht="25.5" customHeight="1">
      <c r="A165" s="35" t="s">
        <v>671</v>
      </c>
      <c r="B165" s="71">
        <v>0</v>
      </c>
      <c r="C165" s="71">
        <v>0</v>
      </c>
      <c r="D165" s="71">
        <v>0</v>
      </c>
      <c r="E165" s="71">
        <v>0</v>
      </c>
      <c r="F165" s="74">
        <f>(E165/درآمد!$F$13)*100</f>
        <v>0</v>
      </c>
      <c r="G165" s="71">
        <v>0</v>
      </c>
      <c r="H165" s="71">
        <v>0</v>
      </c>
      <c r="I165" s="71">
        <v>-354470660</v>
      </c>
      <c r="J165" s="76">
        <v>-354470660</v>
      </c>
      <c r="K165" s="74">
        <f>(J165/درآمد!$F$13)*100</f>
        <v>-2.0101292664283132E-2</v>
      </c>
    </row>
    <row r="166" spans="1:11" ht="25.5" customHeight="1">
      <c r="A166" s="35" t="s">
        <v>676</v>
      </c>
      <c r="B166" s="71">
        <v>0</v>
      </c>
      <c r="C166" s="71">
        <v>0</v>
      </c>
      <c r="D166" s="71">
        <v>0</v>
      </c>
      <c r="E166" s="71">
        <v>0</v>
      </c>
      <c r="F166" s="74">
        <f>(E166/درآمد!$F$13)*100</f>
        <v>0</v>
      </c>
      <c r="G166" s="71">
        <v>0</v>
      </c>
      <c r="H166" s="71">
        <v>0</v>
      </c>
      <c r="I166" s="71">
        <v>107528707</v>
      </c>
      <c r="J166" s="76">
        <v>107528707</v>
      </c>
      <c r="K166" s="74">
        <f>(J166/درآمد!$F$13)*100</f>
        <v>6.0977289607522106E-3</v>
      </c>
    </row>
    <row r="167" spans="1:11" ht="25.5" customHeight="1">
      <c r="A167" s="35" t="s">
        <v>703</v>
      </c>
      <c r="B167" s="71">
        <v>0</v>
      </c>
      <c r="C167" s="71">
        <v>0</v>
      </c>
      <c r="D167" s="71">
        <v>0</v>
      </c>
      <c r="E167" s="71">
        <v>0</v>
      </c>
      <c r="F167" s="74">
        <f>(E167/درآمد!$F$13)*100</f>
        <v>0</v>
      </c>
      <c r="G167" s="71">
        <v>0</v>
      </c>
      <c r="H167" s="71">
        <v>0</v>
      </c>
      <c r="I167" s="71">
        <v>-2527877</v>
      </c>
      <c r="J167" s="76">
        <v>-2527877</v>
      </c>
      <c r="K167" s="74">
        <f>(J167/درآمد!$F$13)*100</f>
        <v>-1.4335063837528909E-4</v>
      </c>
    </row>
    <row r="168" spans="1:11" ht="25.5" customHeight="1">
      <c r="A168" s="35" t="s">
        <v>698</v>
      </c>
      <c r="B168" s="71">
        <v>0</v>
      </c>
      <c r="C168" s="71">
        <v>0</v>
      </c>
      <c r="D168" s="71">
        <v>0</v>
      </c>
      <c r="E168" s="71">
        <v>0</v>
      </c>
      <c r="F168" s="74">
        <f>(E168/درآمد!$F$13)*100</f>
        <v>0</v>
      </c>
      <c r="G168" s="71">
        <v>0</v>
      </c>
      <c r="H168" s="71">
        <v>0</v>
      </c>
      <c r="I168" s="71">
        <v>-2384181</v>
      </c>
      <c r="J168" s="76">
        <v>-2384181</v>
      </c>
      <c r="K168" s="74">
        <f>(J168/درآمد!$F$13)*100</f>
        <v>-1.3520193757537852E-4</v>
      </c>
    </row>
    <row r="169" spans="1:11" ht="25.5" customHeight="1">
      <c r="A169" s="35" t="s">
        <v>689</v>
      </c>
      <c r="B169" s="71">
        <v>0</v>
      </c>
      <c r="C169" s="71">
        <v>0</v>
      </c>
      <c r="D169" s="71">
        <v>0</v>
      </c>
      <c r="E169" s="71">
        <v>0</v>
      </c>
      <c r="F169" s="74">
        <f>(E169/درآمد!$F$13)*100</f>
        <v>0</v>
      </c>
      <c r="G169" s="71">
        <v>0</v>
      </c>
      <c r="H169" s="71">
        <v>0</v>
      </c>
      <c r="I169" s="71">
        <v>351806517</v>
      </c>
      <c r="J169" s="76">
        <v>351806517</v>
      </c>
      <c r="K169" s="74">
        <f>(J169/درآمد!$F$13)*100</f>
        <v>1.9950214664929106E-2</v>
      </c>
    </row>
    <row r="170" spans="1:11" ht="25.5" customHeight="1">
      <c r="A170" s="35" t="s">
        <v>694</v>
      </c>
      <c r="B170" s="71">
        <v>0</v>
      </c>
      <c r="C170" s="71">
        <v>0</v>
      </c>
      <c r="D170" s="71">
        <v>0</v>
      </c>
      <c r="E170" s="71">
        <v>0</v>
      </c>
      <c r="F170" s="74">
        <f>(E170/درآمد!$F$13)*100</f>
        <v>0</v>
      </c>
      <c r="G170" s="71">
        <v>0</v>
      </c>
      <c r="H170" s="71">
        <v>0</v>
      </c>
      <c r="I170" s="71">
        <v>-7514179</v>
      </c>
      <c r="J170" s="76">
        <v>-7514179</v>
      </c>
      <c r="K170" s="74">
        <f>(J170/درآمد!$F$13)*100</f>
        <v>-4.2611343689435499E-4</v>
      </c>
    </row>
    <row r="171" spans="1:11" ht="25.5" customHeight="1">
      <c r="A171" s="35" t="s">
        <v>675</v>
      </c>
      <c r="B171" s="71">
        <v>0</v>
      </c>
      <c r="C171" s="71">
        <v>0</v>
      </c>
      <c r="D171" s="71">
        <v>0</v>
      </c>
      <c r="E171" s="71">
        <v>0</v>
      </c>
      <c r="F171" s="74">
        <f>(E171/درآمد!$F$13)*100</f>
        <v>0</v>
      </c>
      <c r="G171" s="71">
        <v>0</v>
      </c>
      <c r="H171" s="71">
        <v>0</v>
      </c>
      <c r="I171" s="71">
        <v>-12018460</v>
      </c>
      <c r="J171" s="76">
        <v>-12018460</v>
      </c>
      <c r="K171" s="74">
        <f>(J171/درآمد!$F$13)*100</f>
        <v>-6.8154182869177452E-4</v>
      </c>
    </row>
    <row r="172" spans="1:11" ht="25.5" customHeight="1">
      <c r="A172" s="35" t="s">
        <v>702</v>
      </c>
      <c r="B172" s="71">
        <v>0</v>
      </c>
      <c r="C172" s="71">
        <v>0</v>
      </c>
      <c r="D172" s="71">
        <v>0</v>
      </c>
      <c r="E172" s="71">
        <v>0</v>
      </c>
      <c r="F172" s="74">
        <f>(E172/درآمد!$F$13)*100</f>
        <v>0</v>
      </c>
      <c r="G172" s="71">
        <v>0</v>
      </c>
      <c r="H172" s="71">
        <v>0</v>
      </c>
      <c r="I172" s="71">
        <v>-7569691</v>
      </c>
      <c r="J172" s="76">
        <v>-7569691</v>
      </c>
      <c r="K172" s="74">
        <f>(J172/درآمد!$F$13)*100</f>
        <v>-4.2926140676689589E-4</v>
      </c>
    </row>
    <row r="173" spans="1:11" ht="25.5" customHeight="1">
      <c r="A173" s="35" t="s">
        <v>688</v>
      </c>
      <c r="B173" s="71">
        <v>0</v>
      </c>
      <c r="C173" s="71">
        <v>0</v>
      </c>
      <c r="D173" s="71">
        <v>0</v>
      </c>
      <c r="E173" s="71">
        <v>0</v>
      </c>
      <c r="F173" s="74">
        <f>(E173/درآمد!$F$13)*100</f>
        <v>0</v>
      </c>
      <c r="G173" s="71">
        <v>0</v>
      </c>
      <c r="H173" s="71">
        <v>0</v>
      </c>
      <c r="I173" s="71">
        <v>91545102</v>
      </c>
      <c r="J173" s="76">
        <v>91545102</v>
      </c>
      <c r="K173" s="74">
        <f>(J173/درآمد!$F$13)*100</f>
        <v>5.191332019647694E-3</v>
      </c>
    </row>
    <row r="174" spans="1:11" ht="25.5" customHeight="1">
      <c r="A174" s="35" t="s">
        <v>129</v>
      </c>
      <c r="B174" s="71">
        <v>0</v>
      </c>
      <c r="C174" s="71">
        <v>1942709893</v>
      </c>
      <c r="D174" s="71">
        <v>0</v>
      </c>
      <c r="E174" s="71">
        <v>1942709893</v>
      </c>
      <c r="F174" s="74">
        <f>(E174/درآمد!$F$13)*100</f>
        <v>0.11016703080867446</v>
      </c>
      <c r="G174" s="71">
        <v>0</v>
      </c>
      <c r="H174" s="71">
        <v>-6555003586</v>
      </c>
      <c r="I174" s="71">
        <v>0</v>
      </c>
      <c r="J174" s="76">
        <v>-6555003586</v>
      </c>
      <c r="K174" s="74">
        <f>(J174/درآمد!$F$13)*100</f>
        <v>-0.37172059740462421</v>
      </c>
    </row>
    <row r="175" spans="1:11" ht="25.5" customHeight="1">
      <c r="A175" s="35" t="s">
        <v>670</v>
      </c>
      <c r="B175" s="71">
        <v>0</v>
      </c>
      <c r="C175" s="71">
        <v>0</v>
      </c>
      <c r="D175" s="71">
        <v>0</v>
      </c>
      <c r="E175" s="71">
        <v>0</v>
      </c>
      <c r="F175" s="74">
        <f>(E175/درآمد!$F$13)*100</f>
        <v>0</v>
      </c>
      <c r="G175" s="71">
        <v>0</v>
      </c>
      <c r="H175" s="71">
        <v>0</v>
      </c>
      <c r="I175" s="71">
        <v>-16952920231</v>
      </c>
      <c r="J175" s="76">
        <v>-16952920231</v>
      </c>
      <c r="K175" s="74">
        <f>(J175/درآمد!$F$13)*100</f>
        <v>-0.961364788492163</v>
      </c>
    </row>
    <row r="176" spans="1:11" ht="25.5" customHeight="1">
      <c r="A176" s="35" t="s">
        <v>687</v>
      </c>
      <c r="B176" s="71">
        <v>0</v>
      </c>
      <c r="C176" s="71">
        <v>0</v>
      </c>
      <c r="D176" s="71">
        <v>0</v>
      </c>
      <c r="E176" s="71">
        <v>0</v>
      </c>
      <c r="F176" s="74">
        <f>(E176/درآمد!$F$13)*100</f>
        <v>0</v>
      </c>
      <c r="G176" s="71">
        <v>0</v>
      </c>
      <c r="H176" s="71">
        <v>0</v>
      </c>
      <c r="I176" s="71">
        <v>19833660</v>
      </c>
      <c r="J176" s="76">
        <v>19833660</v>
      </c>
      <c r="K176" s="74">
        <f>(J176/درآمد!$F$13)*100</f>
        <v>1.1247255393828245E-3</v>
      </c>
    </row>
    <row r="177" spans="1:11" ht="25.5" customHeight="1">
      <c r="A177" s="35" t="s">
        <v>669</v>
      </c>
      <c r="B177" s="71">
        <v>0</v>
      </c>
      <c r="C177" s="71">
        <v>0</v>
      </c>
      <c r="D177" s="71">
        <v>0</v>
      </c>
      <c r="E177" s="71">
        <v>0</v>
      </c>
      <c r="F177" s="74">
        <f>(E177/درآمد!$F$13)*100</f>
        <v>0</v>
      </c>
      <c r="G177" s="71">
        <v>0</v>
      </c>
      <c r="H177" s="71">
        <v>0</v>
      </c>
      <c r="I177" s="71">
        <v>-11297815580</v>
      </c>
      <c r="J177" s="76">
        <v>-11297815580</v>
      </c>
      <c r="K177" s="74">
        <f>(J177/درآمد!$F$13)*100</f>
        <v>-0.64067558494313093</v>
      </c>
    </row>
    <row r="178" spans="1:11" ht="25.5" customHeight="1">
      <c r="A178" s="35" t="s">
        <v>693</v>
      </c>
      <c r="B178" s="71">
        <v>0</v>
      </c>
      <c r="C178" s="71">
        <v>0</v>
      </c>
      <c r="D178" s="71">
        <v>0</v>
      </c>
      <c r="E178" s="71">
        <v>0</v>
      </c>
      <c r="F178" s="74">
        <f>(E178/درآمد!$F$13)*100</f>
        <v>0</v>
      </c>
      <c r="G178" s="71">
        <v>0</v>
      </c>
      <c r="H178" s="71">
        <v>0</v>
      </c>
      <c r="I178" s="71">
        <v>840019999</v>
      </c>
      <c r="J178" s="76">
        <v>840019999</v>
      </c>
      <c r="K178" s="74">
        <f>(J178/درآمد!$F$13)*100</f>
        <v>4.7635784140074737E-2</v>
      </c>
    </row>
    <row r="179" spans="1:11" ht="25.5" customHeight="1">
      <c r="A179" s="35" t="s">
        <v>686</v>
      </c>
      <c r="B179" s="71">
        <v>0</v>
      </c>
      <c r="C179" s="71">
        <v>0</v>
      </c>
      <c r="D179" s="71">
        <v>0</v>
      </c>
      <c r="E179" s="71">
        <v>0</v>
      </c>
      <c r="F179" s="74">
        <f>(E179/درآمد!$F$13)*100</f>
        <v>0</v>
      </c>
      <c r="G179" s="71">
        <v>0</v>
      </c>
      <c r="H179" s="71">
        <v>0</v>
      </c>
      <c r="I179" s="71">
        <v>2364422467</v>
      </c>
      <c r="J179" s="76">
        <v>2364422467</v>
      </c>
      <c r="K179" s="74">
        <f>(J179/درآمد!$F$13)*100</f>
        <v>0.13408147233165454</v>
      </c>
    </row>
    <row r="180" spans="1:11" ht="25.5" customHeight="1">
      <c r="A180" s="35" t="s">
        <v>668</v>
      </c>
      <c r="B180" s="71">
        <v>0</v>
      </c>
      <c r="C180" s="71">
        <v>0</v>
      </c>
      <c r="D180" s="71">
        <v>0</v>
      </c>
      <c r="E180" s="71">
        <v>0</v>
      </c>
      <c r="F180" s="74">
        <f>(E180/درآمد!$F$13)*100</f>
        <v>0</v>
      </c>
      <c r="G180" s="71">
        <v>0</v>
      </c>
      <c r="H180" s="71">
        <v>0</v>
      </c>
      <c r="I180" s="71">
        <v>-25216248127</v>
      </c>
      <c r="J180" s="76">
        <v>-25216248127</v>
      </c>
      <c r="K180" s="74">
        <f>(J180/درآمد!$F$13)*100</f>
        <v>-1.4299608985861012</v>
      </c>
    </row>
    <row r="181" spans="1:11" ht="25.5" customHeight="1">
      <c r="A181" s="35" t="s">
        <v>701</v>
      </c>
      <c r="B181" s="71">
        <v>0</v>
      </c>
      <c r="C181" s="71">
        <v>0</v>
      </c>
      <c r="D181" s="71">
        <v>0</v>
      </c>
      <c r="E181" s="71">
        <v>0</v>
      </c>
      <c r="F181" s="74">
        <f>(E181/درآمد!$F$13)*100</f>
        <v>0</v>
      </c>
      <c r="G181" s="71">
        <v>0</v>
      </c>
      <c r="H181" s="71">
        <v>0</v>
      </c>
      <c r="I181" s="71">
        <v>-8812171</v>
      </c>
      <c r="J181" s="76">
        <v>-8812171</v>
      </c>
      <c r="K181" s="74">
        <f>(J181/درآمد!$F$13)*100</f>
        <v>-4.9971985912376652E-4</v>
      </c>
    </row>
    <row r="182" spans="1:11" ht="25.5" customHeight="1">
      <c r="A182" s="35" t="s">
        <v>46</v>
      </c>
      <c r="B182" s="71">
        <v>0</v>
      </c>
      <c r="C182" s="71">
        <v>-18428867</v>
      </c>
      <c r="D182" s="71">
        <v>1419031190</v>
      </c>
      <c r="E182" s="71">
        <v>1400602323</v>
      </c>
      <c r="F182" s="74">
        <f>(E182/درآمد!$F$13)*100</f>
        <v>7.9425239879931997E-2</v>
      </c>
      <c r="G182" s="71">
        <v>0</v>
      </c>
      <c r="H182" s="71">
        <v>-18428867</v>
      </c>
      <c r="I182" s="71">
        <v>1419031190</v>
      </c>
      <c r="J182" s="76">
        <v>1400602323</v>
      </c>
      <c r="K182" s="74">
        <f>(J182/درآمد!$F$13)*100</f>
        <v>7.9425239879931997E-2</v>
      </c>
    </row>
    <row r="183" spans="1:11" ht="25.5" customHeight="1">
      <c r="A183" s="35" t="s">
        <v>141</v>
      </c>
      <c r="B183" s="71">
        <v>0</v>
      </c>
      <c r="C183" s="71">
        <v>3151264173</v>
      </c>
      <c r="D183" s="71">
        <v>1469154358</v>
      </c>
      <c r="E183" s="71">
        <v>4620418531</v>
      </c>
      <c r="F183" s="74">
        <f>(E183/درآمد!$F$13)*100</f>
        <v>0.26201430923255581</v>
      </c>
      <c r="G183" s="71">
        <v>0</v>
      </c>
      <c r="H183" s="71">
        <v>3151264173</v>
      </c>
      <c r="I183" s="71">
        <v>1469154358</v>
      </c>
      <c r="J183" s="76">
        <v>4620418531</v>
      </c>
      <c r="K183" s="74">
        <f>(J183/درآمد!$F$13)*100</f>
        <v>0.26201430923255581</v>
      </c>
    </row>
    <row r="184" spans="1:11" ht="25.5" customHeight="1">
      <c r="A184" s="35" t="s">
        <v>635</v>
      </c>
      <c r="B184" s="71">
        <v>0</v>
      </c>
      <c r="C184" s="71">
        <v>0</v>
      </c>
      <c r="D184" s="71">
        <v>0</v>
      </c>
      <c r="E184" s="71">
        <v>0</v>
      </c>
      <c r="F184" s="74">
        <f>(E184/درآمد!$F$13)*100</f>
        <v>0</v>
      </c>
      <c r="G184" s="71">
        <v>0</v>
      </c>
      <c r="H184" s="71">
        <v>0</v>
      </c>
      <c r="I184" s="71">
        <v>3153593024</v>
      </c>
      <c r="J184" s="76">
        <v>3153593024</v>
      </c>
      <c r="K184" s="74">
        <f>(J184/درآمد!$F$13)*100</f>
        <v>0.17883369054991932</v>
      </c>
    </row>
    <row r="185" spans="1:11" ht="25.5" customHeight="1">
      <c r="A185" s="35" t="s">
        <v>634</v>
      </c>
      <c r="B185" s="71">
        <v>0</v>
      </c>
      <c r="C185" s="71">
        <v>0</v>
      </c>
      <c r="D185" s="71">
        <v>0</v>
      </c>
      <c r="E185" s="71">
        <v>0</v>
      </c>
      <c r="F185" s="74">
        <f>(E185/درآمد!$F$13)*100</f>
        <v>0</v>
      </c>
      <c r="G185" s="71">
        <v>0</v>
      </c>
      <c r="H185" s="71">
        <v>0</v>
      </c>
      <c r="I185" s="71">
        <v>8747025103</v>
      </c>
      <c r="J185" s="76">
        <v>8747025103</v>
      </c>
      <c r="K185" s="74">
        <f>(J185/درآمد!$F$13)*100</f>
        <v>0.49602557102253347</v>
      </c>
    </row>
    <row r="186" spans="1:11" ht="25.5" customHeight="1">
      <c r="A186" s="35" t="s">
        <v>98</v>
      </c>
      <c r="B186" s="71">
        <v>0</v>
      </c>
      <c r="C186" s="71">
        <v>182652954</v>
      </c>
      <c r="D186" s="71">
        <v>0</v>
      </c>
      <c r="E186" s="71">
        <v>182652954</v>
      </c>
      <c r="F186" s="74">
        <f>(E186/درآمد!$F$13)*100</f>
        <v>1.0357868502712874E-2</v>
      </c>
      <c r="G186" s="71">
        <v>0</v>
      </c>
      <c r="H186" s="71">
        <v>-41472963</v>
      </c>
      <c r="I186" s="71">
        <v>0</v>
      </c>
      <c r="J186" s="76">
        <v>-41472963</v>
      </c>
      <c r="K186" s="74">
        <f>(J186/درآمد!$F$13)*100</f>
        <v>-2.3518453316220471E-3</v>
      </c>
    </row>
    <row r="187" spans="1:11" ht="25.5" customHeight="1">
      <c r="A187" s="35" t="s">
        <v>135</v>
      </c>
      <c r="B187" s="71">
        <v>0</v>
      </c>
      <c r="C187" s="71">
        <v>14884817613</v>
      </c>
      <c r="D187" s="71">
        <v>-8594785</v>
      </c>
      <c r="E187" s="71">
        <v>14876222828</v>
      </c>
      <c r="F187" s="74">
        <f>(E187/درآمد!$F$13)*100</f>
        <v>0.8435996051259016</v>
      </c>
      <c r="G187" s="71">
        <v>0</v>
      </c>
      <c r="H187" s="71">
        <v>14884817613</v>
      </c>
      <c r="I187" s="71">
        <v>-8594785</v>
      </c>
      <c r="J187" s="76">
        <v>14876222828</v>
      </c>
      <c r="K187" s="74">
        <f>(J187/درآمد!$F$13)*100</f>
        <v>0.8435996051259016</v>
      </c>
    </row>
    <row r="188" spans="1:11" ht="25.5" customHeight="1">
      <c r="A188" s="35" t="s">
        <v>633</v>
      </c>
      <c r="B188" s="71">
        <v>0</v>
      </c>
      <c r="C188" s="71">
        <v>0</v>
      </c>
      <c r="D188" s="71">
        <v>0</v>
      </c>
      <c r="E188" s="71">
        <v>0</v>
      </c>
      <c r="F188" s="74">
        <f>(E188/درآمد!$F$13)*100</f>
        <v>0</v>
      </c>
      <c r="G188" s="71">
        <v>0</v>
      </c>
      <c r="H188" s="71">
        <v>0</v>
      </c>
      <c r="I188" s="71">
        <v>4553393194</v>
      </c>
      <c r="J188" s="76">
        <v>4553393194</v>
      </c>
      <c r="K188" s="74">
        <f>(J188/درآمد!$F$13)*100</f>
        <v>0.25821344200433666</v>
      </c>
    </row>
    <row r="189" spans="1:11" ht="25.5" customHeight="1">
      <c r="A189" s="35" t="s">
        <v>632</v>
      </c>
      <c r="B189" s="71">
        <v>0</v>
      </c>
      <c r="C189" s="71">
        <v>0</v>
      </c>
      <c r="D189" s="71">
        <v>0</v>
      </c>
      <c r="E189" s="71">
        <v>0</v>
      </c>
      <c r="F189" s="74">
        <f>(E189/درآمد!$F$13)*100</f>
        <v>0</v>
      </c>
      <c r="G189" s="71">
        <v>0</v>
      </c>
      <c r="H189" s="71">
        <v>0</v>
      </c>
      <c r="I189" s="71">
        <v>7456620538</v>
      </c>
      <c r="J189" s="76">
        <v>7456620538</v>
      </c>
      <c r="K189" s="74">
        <f>(J189/درآمد!$F$13)*100</f>
        <v>0.42284941642516288</v>
      </c>
    </row>
    <row r="190" spans="1:11" ht="25.5" customHeight="1">
      <c r="A190" s="35" t="s">
        <v>123</v>
      </c>
      <c r="B190" s="71">
        <v>0</v>
      </c>
      <c r="C190" s="71">
        <v>14190345044</v>
      </c>
      <c r="D190" s="71">
        <v>0</v>
      </c>
      <c r="E190" s="71">
        <v>14190345044</v>
      </c>
      <c r="F190" s="74">
        <f>(E190/درآمد!$F$13)*100</f>
        <v>0.80470490487591761</v>
      </c>
      <c r="G190" s="71">
        <v>0</v>
      </c>
      <c r="H190" s="71">
        <v>-4522661578</v>
      </c>
      <c r="I190" s="71">
        <v>0</v>
      </c>
      <c r="J190" s="76">
        <v>-4522661578</v>
      </c>
      <c r="K190" s="74">
        <f>(J190/درآمد!$F$13)*100</f>
        <v>-0.25647071608377003</v>
      </c>
    </row>
    <row r="191" spans="1:11" ht="25.5" customHeight="1">
      <c r="A191" s="35" t="s">
        <v>130</v>
      </c>
      <c r="B191" s="71">
        <v>0</v>
      </c>
      <c r="C191" s="71">
        <v>26791514558</v>
      </c>
      <c r="D191" s="71">
        <v>0</v>
      </c>
      <c r="E191" s="71">
        <v>26791514558</v>
      </c>
      <c r="F191" s="74">
        <f>(E191/درآمد!$F$13)*100</f>
        <v>1.5192909761551496</v>
      </c>
      <c r="G191" s="71">
        <v>0</v>
      </c>
      <c r="H191" s="71">
        <v>9429931485</v>
      </c>
      <c r="I191" s="71">
        <v>0</v>
      </c>
      <c r="J191" s="76">
        <v>9429931485</v>
      </c>
      <c r="K191" s="74">
        <f>(J191/درآمد!$F$13)*100</f>
        <v>0.53475176925538215</v>
      </c>
    </row>
    <row r="192" spans="1:11" ht="25.5" customHeight="1">
      <c r="A192" s="35" t="s">
        <v>631</v>
      </c>
      <c r="B192" s="71">
        <v>0</v>
      </c>
      <c r="C192" s="71">
        <v>0</v>
      </c>
      <c r="D192" s="71">
        <v>0</v>
      </c>
      <c r="E192" s="71">
        <v>0</v>
      </c>
      <c r="F192" s="74">
        <f>(E192/درآمد!$F$13)*100</f>
        <v>0</v>
      </c>
      <c r="G192" s="71">
        <v>0</v>
      </c>
      <c r="H192" s="71">
        <v>0</v>
      </c>
      <c r="I192" s="71">
        <v>927012104</v>
      </c>
      <c r="J192" s="76">
        <v>927012104</v>
      </c>
      <c r="K192" s="74">
        <f>(J192/درآمد!$F$13)*100</f>
        <v>5.2568925185054453E-2</v>
      </c>
    </row>
    <row r="193" spans="1:11" ht="25.5" customHeight="1">
      <c r="A193" s="35" t="s">
        <v>630</v>
      </c>
      <c r="B193" s="71">
        <v>0</v>
      </c>
      <c r="C193" s="71">
        <v>0</v>
      </c>
      <c r="D193" s="71">
        <v>0</v>
      </c>
      <c r="E193" s="71">
        <v>0</v>
      </c>
      <c r="F193" s="74">
        <f>(E193/درآمد!$F$13)*100</f>
        <v>0</v>
      </c>
      <c r="G193" s="71">
        <v>0</v>
      </c>
      <c r="H193" s="71">
        <v>0</v>
      </c>
      <c r="I193" s="71">
        <v>-612050596</v>
      </c>
      <c r="J193" s="76">
        <v>-612050596</v>
      </c>
      <c r="K193" s="74">
        <f>(J193/درآمد!$F$13)*100</f>
        <v>-3.4708114221766395E-2</v>
      </c>
    </row>
    <row r="194" spans="1:11" ht="25.5" customHeight="1">
      <c r="A194" s="35" t="s">
        <v>78</v>
      </c>
      <c r="B194" s="71">
        <v>0</v>
      </c>
      <c r="C194" s="71">
        <v>9789478560</v>
      </c>
      <c r="D194" s="71">
        <v>0</v>
      </c>
      <c r="E194" s="71">
        <v>9789478560</v>
      </c>
      <c r="F194" s="74">
        <f>(E194/درآمد!$F$13)*100</f>
        <v>0.55514093483868321</v>
      </c>
      <c r="G194" s="71">
        <v>0</v>
      </c>
      <c r="H194" s="71">
        <v>-3194215910</v>
      </c>
      <c r="I194" s="71">
        <v>0</v>
      </c>
      <c r="J194" s="76">
        <v>-3194215910</v>
      </c>
      <c r="K194" s="74">
        <f>(J194/درآمد!$F$13)*100</f>
        <v>-0.1811373297858262</v>
      </c>
    </row>
    <row r="195" spans="1:11" ht="25.5" customHeight="1">
      <c r="A195" s="35" t="s">
        <v>80</v>
      </c>
      <c r="B195" s="71">
        <v>0</v>
      </c>
      <c r="C195" s="71">
        <v>18903294147</v>
      </c>
      <c r="D195" s="71">
        <v>0</v>
      </c>
      <c r="E195" s="71">
        <v>18903294147</v>
      </c>
      <c r="F195" s="74">
        <f>(E195/درآمد!$F$13)*100</f>
        <v>1.0719664300788037</v>
      </c>
      <c r="G195" s="71">
        <v>0</v>
      </c>
      <c r="H195" s="71">
        <v>-3722158446</v>
      </c>
      <c r="I195" s="71">
        <v>0</v>
      </c>
      <c r="J195" s="76">
        <v>-3722158446</v>
      </c>
      <c r="K195" s="74">
        <f>(J195/درآمد!$F$13)*100</f>
        <v>-0.21107585114626781</v>
      </c>
    </row>
    <row r="196" spans="1:11" ht="25.5" customHeight="1">
      <c r="A196" s="35" t="s">
        <v>629</v>
      </c>
      <c r="B196" s="71">
        <v>0</v>
      </c>
      <c r="C196" s="71">
        <v>0</v>
      </c>
      <c r="D196" s="71">
        <v>0</v>
      </c>
      <c r="E196" s="71">
        <v>0</v>
      </c>
      <c r="F196" s="74">
        <f>(E196/درآمد!$F$13)*100</f>
        <v>0</v>
      </c>
      <c r="G196" s="71">
        <v>0</v>
      </c>
      <c r="H196" s="71">
        <v>0</v>
      </c>
      <c r="I196" s="71">
        <v>-46547916</v>
      </c>
      <c r="J196" s="76">
        <v>-46547916</v>
      </c>
      <c r="K196" s="74">
        <f>(J196/درآمد!$F$13)*100</f>
        <v>-2.6396353436655869E-3</v>
      </c>
    </row>
    <row r="197" spans="1:11" ht="25.5" customHeight="1">
      <c r="A197" s="35" t="s">
        <v>628</v>
      </c>
      <c r="B197" s="71">
        <v>0</v>
      </c>
      <c r="C197" s="71">
        <v>0</v>
      </c>
      <c r="D197" s="71">
        <v>0</v>
      </c>
      <c r="E197" s="71">
        <v>0</v>
      </c>
      <c r="F197" s="74">
        <f>(E197/درآمد!$F$13)*100</f>
        <v>0</v>
      </c>
      <c r="G197" s="71">
        <v>0</v>
      </c>
      <c r="H197" s="71">
        <v>0</v>
      </c>
      <c r="I197" s="71">
        <v>-19545794</v>
      </c>
      <c r="J197" s="76">
        <v>-19545794</v>
      </c>
      <c r="K197" s="74">
        <f>(J197/درآمد!$F$13)*100</f>
        <v>-1.1084012582304817E-3</v>
      </c>
    </row>
    <row r="198" spans="1:11" ht="25.5" customHeight="1">
      <c r="A198" s="35" t="s">
        <v>232</v>
      </c>
      <c r="B198" s="71">
        <v>0</v>
      </c>
      <c r="C198" s="71">
        <v>0</v>
      </c>
      <c r="D198" s="71">
        <v>0</v>
      </c>
      <c r="E198" s="71">
        <v>0</v>
      </c>
      <c r="F198" s="74">
        <f>(E198/درآمد!$F$13)*100</f>
        <v>0</v>
      </c>
      <c r="G198" s="71">
        <v>0</v>
      </c>
      <c r="H198" s="71">
        <v>0</v>
      </c>
      <c r="I198" s="71">
        <v>426621562</v>
      </c>
      <c r="J198" s="76">
        <v>426621562</v>
      </c>
      <c r="K198" s="74">
        <f>(J198/درآمد!$F$13)*100</f>
        <v>2.4192820005626451E-2</v>
      </c>
    </row>
    <row r="199" spans="1:11" ht="25.5" customHeight="1">
      <c r="A199" s="35" t="s">
        <v>647</v>
      </c>
      <c r="B199" s="71">
        <v>0</v>
      </c>
      <c r="C199" s="71">
        <v>0</v>
      </c>
      <c r="D199" s="71">
        <v>0</v>
      </c>
      <c r="E199" s="71">
        <v>0</v>
      </c>
      <c r="F199" s="74">
        <f>(E199/درآمد!$F$13)*100</f>
        <v>0</v>
      </c>
      <c r="G199" s="71">
        <v>0</v>
      </c>
      <c r="H199" s="71">
        <v>0</v>
      </c>
      <c r="I199" s="71">
        <v>-1490641716</v>
      </c>
      <c r="J199" s="76">
        <v>-1490641716</v>
      </c>
      <c r="K199" s="74">
        <f>(J199/درآمد!$F$13)*100</f>
        <v>-8.4531186279014514E-2</v>
      </c>
    </row>
    <row r="200" spans="1:11" ht="25.5" customHeight="1">
      <c r="A200" s="35" t="s">
        <v>639</v>
      </c>
      <c r="B200" s="71">
        <v>0</v>
      </c>
      <c r="C200" s="71">
        <v>0</v>
      </c>
      <c r="D200" s="71">
        <v>0</v>
      </c>
      <c r="E200" s="71">
        <v>0</v>
      </c>
      <c r="F200" s="74">
        <f>(E200/درآمد!$F$13)*100</f>
        <v>0</v>
      </c>
      <c r="G200" s="71">
        <v>0</v>
      </c>
      <c r="H200" s="71">
        <v>0</v>
      </c>
      <c r="I200" s="71">
        <v>32595605</v>
      </c>
      <c r="J200" s="76">
        <v>32595605</v>
      </c>
      <c r="K200" s="74">
        <f>(J200/درآمد!$F$13)*100</f>
        <v>1.8484288535315463E-3</v>
      </c>
    </row>
    <row r="201" spans="1:11" ht="25.5" customHeight="1">
      <c r="A201" s="35" t="s">
        <v>142</v>
      </c>
      <c r="B201" s="71">
        <v>0</v>
      </c>
      <c r="C201" s="71">
        <v>244483070</v>
      </c>
      <c r="D201" s="71">
        <v>0</v>
      </c>
      <c r="E201" s="71">
        <v>244483070</v>
      </c>
      <c r="F201" s="74">
        <f>(E201/درآمد!$F$13)*100</f>
        <v>1.3864125571161292E-2</v>
      </c>
      <c r="G201" s="71">
        <v>0</v>
      </c>
      <c r="H201" s="71">
        <v>244483070</v>
      </c>
      <c r="I201" s="71">
        <v>0</v>
      </c>
      <c r="J201" s="76">
        <v>244483070</v>
      </c>
      <c r="K201" s="74">
        <f>(J201/درآمد!$F$13)*100</f>
        <v>1.3864125571161292E-2</v>
      </c>
    </row>
    <row r="202" spans="1:11" ht="25.5" customHeight="1">
      <c r="A202" s="35" t="s">
        <v>646</v>
      </c>
      <c r="B202" s="71">
        <v>0</v>
      </c>
      <c r="C202" s="71">
        <v>0</v>
      </c>
      <c r="D202" s="71">
        <v>0</v>
      </c>
      <c r="E202" s="71">
        <v>0</v>
      </c>
      <c r="F202" s="74">
        <f>(E202/درآمد!$F$13)*100</f>
        <v>0</v>
      </c>
      <c r="G202" s="71">
        <v>0</v>
      </c>
      <c r="H202" s="71">
        <v>0</v>
      </c>
      <c r="I202" s="71">
        <v>-321451035</v>
      </c>
      <c r="J202" s="76">
        <v>-321451035</v>
      </c>
      <c r="K202" s="74">
        <f>(J202/درآمد!$F$13)*100</f>
        <v>-1.8228818519907177E-2</v>
      </c>
    </row>
    <row r="203" spans="1:11" ht="25.5" customHeight="1">
      <c r="A203" s="35" t="s">
        <v>638</v>
      </c>
      <c r="B203" s="71">
        <v>0</v>
      </c>
      <c r="C203" s="71">
        <v>0</v>
      </c>
      <c r="D203" s="71">
        <v>0</v>
      </c>
      <c r="E203" s="71">
        <v>0</v>
      </c>
      <c r="F203" s="74">
        <f>(E203/درآمد!$F$13)*100</f>
        <v>0</v>
      </c>
      <c r="G203" s="71">
        <v>0</v>
      </c>
      <c r="H203" s="71">
        <v>0</v>
      </c>
      <c r="I203" s="71">
        <v>381041853</v>
      </c>
      <c r="J203" s="76">
        <v>381041853</v>
      </c>
      <c r="K203" s="74">
        <f>(J203/درآمد!$F$13)*100</f>
        <v>2.1608089663877266E-2</v>
      </c>
    </row>
    <row r="204" spans="1:11" ht="25.5" customHeight="1">
      <c r="A204" s="35" t="s">
        <v>645</v>
      </c>
      <c r="B204" s="71">
        <v>0</v>
      </c>
      <c r="C204" s="71">
        <v>0</v>
      </c>
      <c r="D204" s="71">
        <v>0</v>
      </c>
      <c r="E204" s="71">
        <v>0</v>
      </c>
      <c r="F204" s="74">
        <f>(E204/درآمد!$F$13)*100</f>
        <v>0</v>
      </c>
      <c r="G204" s="71">
        <v>0</v>
      </c>
      <c r="H204" s="71">
        <v>0</v>
      </c>
      <c r="I204" s="71">
        <v>-1310167818</v>
      </c>
      <c r="J204" s="76">
        <v>-1310167818</v>
      </c>
      <c r="K204" s="74">
        <f>(J204/درآمد!$F$13)*100</f>
        <v>-7.4296887502461384E-2</v>
      </c>
    </row>
    <row r="205" spans="1:11" ht="25.5" customHeight="1">
      <c r="A205" s="35" t="s">
        <v>643</v>
      </c>
      <c r="B205" s="71">
        <v>0</v>
      </c>
      <c r="C205" s="71">
        <v>0</v>
      </c>
      <c r="D205" s="71">
        <v>0</v>
      </c>
      <c r="E205" s="71">
        <v>0</v>
      </c>
      <c r="F205" s="74">
        <f>(E205/درآمد!$F$13)*100</f>
        <v>0</v>
      </c>
      <c r="G205" s="71">
        <v>0</v>
      </c>
      <c r="H205" s="71">
        <v>0</v>
      </c>
      <c r="I205" s="71">
        <v>1000000</v>
      </c>
      <c r="J205" s="76">
        <v>1000000</v>
      </c>
      <c r="K205" s="74">
        <f>(J205/درآمد!$F$13)*100</f>
        <v>5.6707916712438582E-5</v>
      </c>
    </row>
    <row r="206" spans="1:11" ht="25.5" customHeight="1">
      <c r="A206" s="35" t="s">
        <v>821</v>
      </c>
      <c r="B206" s="71">
        <v>0</v>
      </c>
      <c r="C206" s="71">
        <v>0</v>
      </c>
      <c r="D206" s="71">
        <v>0</v>
      </c>
      <c r="E206" s="71">
        <v>0</v>
      </c>
      <c r="F206" s="74">
        <f>(E206/درآمد!$F$13)*100</f>
        <v>0</v>
      </c>
      <c r="G206" s="71">
        <v>0</v>
      </c>
      <c r="H206" s="71">
        <v>0</v>
      </c>
      <c r="I206" s="71">
        <v>309810148</v>
      </c>
      <c r="J206" s="76">
        <v>309810148</v>
      </c>
      <c r="K206" s="74">
        <f>(J206/درآمد!$F$13)*100</f>
        <v>1.7568688069452269E-2</v>
      </c>
    </row>
    <row r="207" spans="1:11" ht="25.5" customHeight="1">
      <c r="A207" s="35" t="s">
        <v>642</v>
      </c>
      <c r="B207" s="71">
        <v>0</v>
      </c>
      <c r="C207" s="71">
        <v>0</v>
      </c>
      <c r="D207" s="71">
        <v>0</v>
      </c>
      <c r="E207" s="71">
        <v>0</v>
      </c>
      <c r="F207" s="74">
        <f>(E207/درآمد!$F$13)*100</f>
        <v>0</v>
      </c>
      <c r="G207" s="71">
        <v>0</v>
      </c>
      <c r="H207" s="71">
        <v>0</v>
      </c>
      <c r="I207" s="71">
        <v>10870567</v>
      </c>
      <c r="J207" s="76">
        <v>10870567</v>
      </c>
      <c r="K207" s="74">
        <f>(J207/درآمد!$F$13)*100</f>
        <v>6.1644720805298326E-4</v>
      </c>
    </row>
    <row r="208" spans="1:11" ht="25.5" customHeight="1">
      <c r="A208" s="35" t="s">
        <v>637</v>
      </c>
      <c r="B208" s="71">
        <v>0</v>
      </c>
      <c r="C208" s="71">
        <v>0</v>
      </c>
      <c r="D208" s="71">
        <v>0</v>
      </c>
      <c r="E208" s="71">
        <v>0</v>
      </c>
      <c r="F208" s="74">
        <f>(E208/درآمد!$F$13)*100</f>
        <v>0</v>
      </c>
      <c r="G208" s="71">
        <v>0</v>
      </c>
      <c r="H208" s="71">
        <v>0</v>
      </c>
      <c r="I208" s="71">
        <v>279651964</v>
      </c>
      <c r="J208" s="76">
        <v>279651964</v>
      </c>
      <c r="K208" s="74">
        <f>(J208/درآمد!$F$13)*100</f>
        <v>1.5858480282981872E-2</v>
      </c>
    </row>
    <row r="209" spans="1:11" ht="25.5" customHeight="1">
      <c r="A209" s="35" t="s">
        <v>640</v>
      </c>
      <c r="B209" s="71">
        <v>0</v>
      </c>
      <c r="C209" s="71">
        <v>0</v>
      </c>
      <c r="D209" s="71">
        <v>0</v>
      </c>
      <c r="E209" s="71">
        <v>0</v>
      </c>
      <c r="F209" s="74">
        <f>(E209/درآمد!$F$13)*100</f>
        <v>0</v>
      </c>
      <c r="G209" s="71">
        <v>0</v>
      </c>
      <c r="H209" s="71">
        <v>0</v>
      </c>
      <c r="I209" s="71">
        <v>21420000</v>
      </c>
      <c r="J209" s="76">
        <v>21420000</v>
      </c>
      <c r="K209" s="74">
        <f>(J209/درآمد!$F$13)*100</f>
        <v>1.2146835759804344E-3</v>
      </c>
    </row>
    <row r="210" spans="1:11" ht="25.5" customHeight="1">
      <c r="A210" s="35" t="s">
        <v>644</v>
      </c>
      <c r="B210" s="71">
        <v>0</v>
      </c>
      <c r="C210" s="71">
        <v>0</v>
      </c>
      <c r="D210" s="71">
        <v>0</v>
      </c>
      <c r="E210" s="71">
        <v>0</v>
      </c>
      <c r="F210" s="74">
        <f>(E210/درآمد!$F$13)*100</f>
        <v>0</v>
      </c>
      <c r="G210" s="71">
        <v>0</v>
      </c>
      <c r="H210" s="71">
        <v>0</v>
      </c>
      <c r="I210" s="71">
        <v>-286540071</v>
      </c>
      <c r="J210" s="76">
        <v>-286540071</v>
      </c>
      <c r="K210" s="74">
        <f>(J210/درآمد!$F$13)*100</f>
        <v>-1.6249090481044236E-2</v>
      </c>
    </row>
    <row r="211" spans="1:11" ht="25.5" customHeight="1">
      <c r="A211" s="35" t="s">
        <v>641</v>
      </c>
      <c r="B211" s="71">
        <v>0</v>
      </c>
      <c r="C211" s="71">
        <v>0</v>
      </c>
      <c r="D211" s="71">
        <v>0</v>
      </c>
      <c r="E211" s="71">
        <v>0</v>
      </c>
      <c r="F211" s="74">
        <f>(E211/درآمد!$F$13)*100</f>
        <v>0</v>
      </c>
      <c r="G211" s="71">
        <v>0</v>
      </c>
      <c r="H211" s="71">
        <v>0</v>
      </c>
      <c r="I211" s="71">
        <v>-39196988</v>
      </c>
      <c r="J211" s="76">
        <v>-39196988</v>
      </c>
      <c r="K211" s="74">
        <f>(J211/درآمد!$F$13)*100</f>
        <v>-2.2227795308824546E-3</v>
      </c>
    </row>
    <row r="212" spans="1:11" ht="25.5" customHeight="1">
      <c r="A212" s="35" t="s">
        <v>636</v>
      </c>
      <c r="B212" s="71">
        <v>0</v>
      </c>
      <c r="C212" s="71">
        <v>0</v>
      </c>
      <c r="D212" s="71">
        <v>0</v>
      </c>
      <c r="E212" s="71">
        <v>0</v>
      </c>
      <c r="F212" s="74">
        <f>(E212/درآمد!$F$13)*100</f>
        <v>0</v>
      </c>
      <c r="G212" s="71">
        <v>0</v>
      </c>
      <c r="H212" s="71">
        <v>0</v>
      </c>
      <c r="I212" s="71">
        <v>19579155</v>
      </c>
      <c r="J212" s="76">
        <v>19579155</v>
      </c>
      <c r="K212" s="74">
        <f>(J212/درآمد!$F$13)*100</f>
        <v>1.1102930910399254E-3</v>
      </c>
    </row>
    <row r="213" spans="1:11" ht="25.5" customHeight="1">
      <c r="A213" s="35" t="s">
        <v>787</v>
      </c>
      <c r="B213" s="71">
        <v>0</v>
      </c>
      <c r="C213" s="71">
        <v>0</v>
      </c>
      <c r="D213" s="71">
        <v>0</v>
      </c>
      <c r="E213" s="71">
        <v>0</v>
      </c>
      <c r="F213" s="74">
        <f>(E213/درآمد!$F$13)*100</f>
        <v>0</v>
      </c>
      <c r="G213" s="71">
        <v>0</v>
      </c>
      <c r="H213" s="71">
        <v>0</v>
      </c>
      <c r="I213" s="71">
        <v>-569853225</v>
      </c>
      <c r="J213" s="76">
        <v>-569853225</v>
      </c>
      <c r="K213" s="74">
        <f>(J213/درآمد!$F$13)*100</f>
        <v>-3.231518922161452E-2</v>
      </c>
    </row>
    <row r="214" spans="1:11" ht="25.5" customHeight="1">
      <c r="A214" s="35" t="s">
        <v>667</v>
      </c>
      <c r="B214" s="71">
        <v>0</v>
      </c>
      <c r="C214" s="71">
        <v>0</v>
      </c>
      <c r="D214" s="71">
        <v>0</v>
      </c>
      <c r="E214" s="71">
        <v>0</v>
      </c>
      <c r="F214" s="74">
        <f>(E214/درآمد!$F$13)*100</f>
        <v>0</v>
      </c>
      <c r="G214" s="71">
        <v>0</v>
      </c>
      <c r="H214" s="71">
        <v>0</v>
      </c>
      <c r="I214" s="71">
        <v>-45715796</v>
      </c>
      <c r="J214" s="76">
        <v>-45715796</v>
      </c>
      <c r="K214" s="74">
        <f>(J214/درآمد!$F$13)*100</f>
        <v>-2.5924475520108328E-3</v>
      </c>
    </row>
    <row r="215" spans="1:11" ht="25.5" customHeight="1">
      <c r="A215" s="35" t="s">
        <v>666</v>
      </c>
      <c r="B215" s="71">
        <v>0</v>
      </c>
      <c r="C215" s="71">
        <v>0</v>
      </c>
      <c r="D215" s="71">
        <v>0</v>
      </c>
      <c r="E215" s="71">
        <v>0</v>
      </c>
      <c r="F215" s="74">
        <f>(E215/درآمد!$F$13)*100</f>
        <v>0</v>
      </c>
      <c r="G215" s="71">
        <v>0</v>
      </c>
      <c r="H215" s="71">
        <v>0</v>
      </c>
      <c r="I215" s="71">
        <v>-94228959</v>
      </c>
      <c r="J215" s="76">
        <v>-94228959</v>
      </c>
      <c r="K215" s="74">
        <f>(J215/درآمد!$F$13)*100</f>
        <v>-5.3435279588717891E-3</v>
      </c>
    </row>
    <row r="216" spans="1:11" ht="25.5" customHeight="1">
      <c r="A216" s="35" t="s">
        <v>763</v>
      </c>
      <c r="B216" s="71">
        <v>0</v>
      </c>
      <c r="C216" s="71">
        <v>0</v>
      </c>
      <c r="D216" s="71">
        <v>0</v>
      </c>
      <c r="E216" s="71">
        <v>0</v>
      </c>
      <c r="F216" s="74">
        <f>(E216/درآمد!$F$13)*100</f>
        <v>0</v>
      </c>
      <c r="G216" s="71">
        <v>0</v>
      </c>
      <c r="H216" s="71">
        <v>0</v>
      </c>
      <c r="I216" s="71">
        <v>132569586</v>
      </c>
      <c r="J216" s="76">
        <v>132569586</v>
      </c>
      <c r="K216" s="74">
        <f>(J216/درآمد!$F$13)*100</f>
        <v>7.5177450414904631E-3</v>
      </c>
    </row>
    <row r="217" spans="1:11" ht="25.5" customHeight="1">
      <c r="A217" s="35" t="s">
        <v>752</v>
      </c>
      <c r="B217" s="71">
        <v>0</v>
      </c>
      <c r="C217" s="71">
        <v>0</v>
      </c>
      <c r="D217" s="71">
        <v>0</v>
      </c>
      <c r="E217" s="71">
        <v>0</v>
      </c>
      <c r="F217" s="74">
        <f>(E217/درآمد!$F$13)*100</f>
        <v>0</v>
      </c>
      <c r="G217" s="71">
        <v>0</v>
      </c>
      <c r="H217" s="71">
        <v>0</v>
      </c>
      <c r="I217" s="71">
        <v>-2306393</v>
      </c>
      <c r="J217" s="76">
        <v>-2306393</v>
      </c>
      <c r="K217" s="74">
        <f>(J217/درآمد!$F$13)*100</f>
        <v>-1.3079074215015135E-4</v>
      </c>
    </row>
    <row r="218" spans="1:11" ht="25.5" customHeight="1">
      <c r="A218" s="35" t="s">
        <v>749</v>
      </c>
      <c r="B218" s="71">
        <v>0</v>
      </c>
      <c r="C218" s="71">
        <v>0</v>
      </c>
      <c r="D218" s="71">
        <v>0</v>
      </c>
      <c r="E218" s="71">
        <v>0</v>
      </c>
      <c r="F218" s="74">
        <f>(E218/درآمد!$F$13)*100</f>
        <v>0</v>
      </c>
      <c r="G218" s="71">
        <v>0</v>
      </c>
      <c r="H218" s="71">
        <v>0</v>
      </c>
      <c r="I218" s="71">
        <v>1500000</v>
      </c>
      <c r="J218" s="76">
        <v>1500000</v>
      </c>
      <c r="K218" s="74">
        <f>(J218/درآمد!$F$13)*100</f>
        <v>8.5061875068657866E-5</v>
      </c>
    </row>
    <row r="219" spans="1:11" ht="25.5" customHeight="1">
      <c r="A219" s="35" t="s">
        <v>745</v>
      </c>
      <c r="B219" s="71">
        <v>0</v>
      </c>
      <c r="C219" s="71">
        <v>0</v>
      </c>
      <c r="D219" s="71">
        <v>0</v>
      </c>
      <c r="E219" s="71">
        <v>0</v>
      </c>
      <c r="F219" s="74">
        <f>(E219/درآمد!$F$13)*100</f>
        <v>0</v>
      </c>
      <c r="G219" s="71">
        <v>0</v>
      </c>
      <c r="H219" s="71">
        <v>0</v>
      </c>
      <c r="I219" s="71">
        <v>6000000</v>
      </c>
      <c r="J219" s="76">
        <v>6000000</v>
      </c>
      <c r="K219" s="74">
        <f>(J219/درآمد!$F$13)*100</f>
        <v>3.4024750027463146E-4</v>
      </c>
    </row>
    <row r="220" spans="1:11" ht="25.5" customHeight="1">
      <c r="A220" s="35" t="s">
        <v>754</v>
      </c>
      <c r="B220" s="71">
        <v>0</v>
      </c>
      <c r="C220" s="71">
        <v>0</v>
      </c>
      <c r="D220" s="71">
        <v>0</v>
      </c>
      <c r="E220" s="71">
        <v>0</v>
      </c>
      <c r="F220" s="74">
        <f>(E220/درآمد!$F$13)*100</f>
        <v>0</v>
      </c>
      <c r="G220" s="71">
        <v>0</v>
      </c>
      <c r="H220" s="71">
        <v>0</v>
      </c>
      <c r="I220" s="71">
        <v>13073000</v>
      </c>
      <c r="J220" s="76">
        <v>13073000</v>
      </c>
      <c r="K220" s="74">
        <f>(J220/درآمد!$F$13)*100</f>
        <v>7.4134259518170956E-4</v>
      </c>
    </row>
    <row r="221" spans="1:11" ht="25.5" customHeight="1">
      <c r="A221" s="35" t="s">
        <v>751</v>
      </c>
      <c r="B221" s="71">
        <v>0</v>
      </c>
      <c r="C221" s="71">
        <v>0</v>
      </c>
      <c r="D221" s="71">
        <v>0</v>
      </c>
      <c r="E221" s="71">
        <v>0</v>
      </c>
      <c r="F221" s="74">
        <f>(E221/درآمد!$F$13)*100</f>
        <v>0</v>
      </c>
      <c r="G221" s="71">
        <v>0</v>
      </c>
      <c r="H221" s="71">
        <v>0</v>
      </c>
      <c r="I221" s="71">
        <v>-41063930</v>
      </c>
      <c r="J221" s="76">
        <v>-41063930</v>
      </c>
      <c r="K221" s="74">
        <f>(J221/درآمد!$F$13)*100</f>
        <v>-2.3286499223254078E-3</v>
      </c>
    </row>
    <row r="222" spans="1:11" ht="25.5" customHeight="1">
      <c r="A222" s="35" t="s">
        <v>748</v>
      </c>
      <c r="B222" s="71">
        <v>0</v>
      </c>
      <c r="C222" s="71">
        <v>0</v>
      </c>
      <c r="D222" s="71">
        <v>0</v>
      </c>
      <c r="E222" s="71">
        <v>0</v>
      </c>
      <c r="F222" s="74">
        <f>(E222/درآمد!$F$13)*100</f>
        <v>0</v>
      </c>
      <c r="G222" s="71">
        <v>0</v>
      </c>
      <c r="H222" s="71">
        <v>0</v>
      </c>
      <c r="I222" s="71">
        <v>-6085983</v>
      </c>
      <c r="J222" s="76">
        <v>-6085983</v>
      </c>
      <c r="K222" s="74">
        <f>(J222/درآمد!$F$13)*100</f>
        <v>-3.4512341707731704E-4</v>
      </c>
    </row>
    <row r="223" spans="1:11" ht="25.5" customHeight="1">
      <c r="A223" s="35" t="s">
        <v>741</v>
      </c>
      <c r="B223" s="71">
        <v>0</v>
      </c>
      <c r="C223" s="71">
        <v>0</v>
      </c>
      <c r="D223" s="71">
        <v>0</v>
      </c>
      <c r="E223" s="71">
        <v>0</v>
      </c>
      <c r="F223" s="74">
        <f>(E223/درآمد!$F$13)*100</f>
        <v>0</v>
      </c>
      <c r="G223" s="71">
        <v>0</v>
      </c>
      <c r="H223" s="71">
        <v>0</v>
      </c>
      <c r="I223" s="71">
        <v>-4471096</v>
      </c>
      <c r="J223" s="76">
        <v>-4471096</v>
      </c>
      <c r="K223" s="74">
        <f>(J223/درآمد!$F$13)*100</f>
        <v>-2.5354653958131729E-4</v>
      </c>
    </row>
    <row r="224" spans="1:11" ht="25.5" customHeight="1">
      <c r="A224" s="35" t="s">
        <v>753</v>
      </c>
      <c r="B224" s="71">
        <v>0</v>
      </c>
      <c r="C224" s="71">
        <v>0</v>
      </c>
      <c r="D224" s="71">
        <v>0</v>
      </c>
      <c r="E224" s="71">
        <v>0</v>
      </c>
      <c r="F224" s="74">
        <f>(E224/درآمد!$F$13)*100</f>
        <v>0</v>
      </c>
      <c r="G224" s="71">
        <v>0</v>
      </c>
      <c r="H224" s="71">
        <v>0</v>
      </c>
      <c r="I224" s="71">
        <v>-200098185</v>
      </c>
      <c r="J224" s="76">
        <v>-200098185</v>
      </c>
      <c r="K224" s="74">
        <f>(J224/درآمد!$F$13)*100</f>
        <v>-1.1347151209290127E-2</v>
      </c>
    </row>
    <row r="225" spans="1:11" ht="25.5" customHeight="1">
      <c r="A225" s="35" t="s">
        <v>747</v>
      </c>
      <c r="B225" s="71">
        <v>0</v>
      </c>
      <c r="C225" s="71">
        <v>0</v>
      </c>
      <c r="D225" s="71">
        <v>0</v>
      </c>
      <c r="E225" s="71">
        <v>0</v>
      </c>
      <c r="F225" s="74">
        <f>(E225/درآمد!$F$13)*100</f>
        <v>0</v>
      </c>
      <c r="G225" s="71">
        <v>0</v>
      </c>
      <c r="H225" s="71">
        <v>0</v>
      </c>
      <c r="I225" s="71">
        <v>-878516</v>
      </c>
      <c r="J225" s="76">
        <v>-878516</v>
      </c>
      <c r="K225" s="74">
        <f>(J225/درآمد!$F$13)*100</f>
        <v>-4.9818812158544691E-5</v>
      </c>
    </row>
    <row r="226" spans="1:11" ht="25.5" customHeight="1">
      <c r="A226" s="35" t="s">
        <v>760</v>
      </c>
      <c r="B226" s="71">
        <v>0</v>
      </c>
      <c r="C226" s="71">
        <v>0</v>
      </c>
      <c r="D226" s="71">
        <v>0</v>
      </c>
      <c r="E226" s="71">
        <v>0</v>
      </c>
      <c r="F226" s="74">
        <f>(E226/درآمد!$F$13)*100</f>
        <v>0</v>
      </c>
      <c r="G226" s="71">
        <v>0</v>
      </c>
      <c r="H226" s="71">
        <v>0</v>
      </c>
      <c r="I226" s="71">
        <v>260000</v>
      </c>
      <c r="J226" s="76">
        <v>260000</v>
      </c>
      <c r="K226" s="74">
        <f>(J226/درآمد!$F$13)*100</f>
        <v>1.4744058345234029E-5</v>
      </c>
    </row>
    <row r="227" spans="1:11" ht="25.5" customHeight="1">
      <c r="A227" s="35" t="s">
        <v>759</v>
      </c>
      <c r="B227" s="71">
        <v>0</v>
      </c>
      <c r="C227" s="71">
        <v>0</v>
      </c>
      <c r="D227" s="71">
        <v>0</v>
      </c>
      <c r="E227" s="71">
        <v>0</v>
      </c>
      <c r="F227" s="74">
        <f>(E227/درآمد!$F$13)*100</f>
        <v>0</v>
      </c>
      <c r="G227" s="71">
        <v>0</v>
      </c>
      <c r="H227" s="71">
        <v>0</v>
      </c>
      <c r="I227" s="71">
        <v>280000</v>
      </c>
      <c r="J227" s="76">
        <v>280000</v>
      </c>
      <c r="K227" s="74">
        <f>(J227/درآمد!$F$13)*100</f>
        <v>1.5878216679482804E-5</v>
      </c>
    </row>
    <row r="228" spans="1:11" ht="25.5" customHeight="1">
      <c r="A228" s="35" t="s">
        <v>758</v>
      </c>
      <c r="B228" s="71">
        <v>0</v>
      </c>
      <c r="C228" s="71">
        <v>0</v>
      </c>
      <c r="D228" s="71">
        <v>0</v>
      </c>
      <c r="E228" s="71">
        <v>0</v>
      </c>
      <c r="F228" s="74">
        <f>(E228/درآمد!$F$13)*100</f>
        <v>0</v>
      </c>
      <c r="G228" s="71">
        <v>0</v>
      </c>
      <c r="H228" s="71">
        <v>0</v>
      </c>
      <c r="I228" s="71">
        <v>160000</v>
      </c>
      <c r="J228" s="76">
        <v>160000</v>
      </c>
      <c r="K228" s="74">
        <f>(J228/درآمد!$F$13)*100</f>
        <v>9.0732666739901711E-6</v>
      </c>
    </row>
    <row r="229" spans="1:11" ht="25.5" customHeight="1">
      <c r="A229" s="35" t="s">
        <v>766</v>
      </c>
      <c r="B229" s="71">
        <v>0</v>
      </c>
      <c r="C229" s="71">
        <v>0</v>
      </c>
      <c r="D229" s="71">
        <v>0</v>
      </c>
      <c r="E229" s="71">
        <v>0</v>
      </c>
      <c r="F229" s="74">
        <f>(E229/درآمد!$F$13)*100</f>
        <v>0</v>
      </c>
      <c r="G229" s="71">
        <v>0</v>
      </c>
      <c r="H229" s="71">
        <v>0</v>
      </c>
      <c r="I229" s="71">
        <v>37436345</v>
      </c>
      <c r="J229" s="76">
        <v>37436345</v>
      </c>
      <c r="K229" s="74">
        <f>(J229/درآمد!$F$13)*100</f>
        <v>2.1229371342781165E-3</v>
      </c>
    </row>
    <row r="230" spans="1:11" ht="25.5" customHeight="1">
      <c r="A230" s="35" t="s">
        <v>757</v>
      </c>
      <c r="B230" s="71">
        <v>0</v>
      </c>
      <c r="C230" s="71">
        <v>0</v>
      </c>
      <c r="D230" s="71">
        <v>0</v>
      </c>
      <c r="E230" s="71">
        <v>0</v>
      </c>
      <c r="F230" s="74">
        <f>(E230/درآمد!$F$13)*100</f>
        <v>0</v>
      </c>
      <c r="G230" s="71">
        <v>0</v>
      </c>
      <c r="H230" s="71">
        <v>0</v>
      </c>
      <c r="I230" s="71">
        <v>510000</v>
      </c>
      <c r="J230" s="76">
        <v>510000</v>
      </c>
      <c r="K230" s="74">
        <f>(J230/درآمد!$F$13)*100</f>
        <v>2.8921037523343675E-5</v>
      </c>
    </row>
    <row r="231" spans="1:11" ht="25.5" customHeight="1">
      <c r="A231" s="35" t="s">
        <v>744</v>
      </c>
      <c r="B231" s="71">
        <v>0</v>
      </c>
      <c r="C231" s="71">
        <v>0</v>
      </c>
      <c r="D231" s="71">
        <v>0</v>
      </c>
      <c r="E231" s="71">
        <v>0</v>
      </c>
      <c r="F231" s="74">
        <f>(E231/درآمد!$F$13)*100</f>
        <v>0</v>
      </c>
      <c r="G231" s="71">
        <v>0</v>
      </c>
      <c r="H231" s="71">
        <v>0</v>
      </c>
      <c r="I231" s="71">
        <v>732804255</v>
      </c>
      <c r="J231" s="76">
        <v>732804255</v>
      </c>
      <c r="K231" s="74">
        <f>(J231/درآمد!$F$13)*100</f>
        <v>4.1555802659060601E-2</v>
      </c>
    </row>
    <row r="232" spans="1:11" ht="25.5" customHeight="1">
      <c r="A232" s="35" t="s">
        <v>765</v>
      </c>
      <c r="B232" s="71">
        <v>0</v>
      </c>
      <c r="C232" s="71">
        <v>0</v>
      </c>
      <c r="D232" s="71">
        <v>0</v>
      </c>
      <c r="E232" s="71">
        <v>0</v>
      </c>
      <c r="F232" s="74">
        <f>(E232/درآمد!$F$13)*100</f>
        <v>0</v>
      </c>
      <c r="G232" s="71">
        <v>0</v>
      </c>
      <c r="H232" s="71">
        <v>0</v>
      </c>
      <c r="I232" s="71">
        <v>20693469</v>
      </c>
      <c r="J232" s="76">
        <v>20693469</v>
      </c>
      <c r="K232" s="74">
        <f>(J232/درآمد!$F$13)*100</f>
        <v>1.1734835165434295E-3</v>
      </c>
    </row>
    <row r="233" spans="1:11" ht="25.5" customHeight="1">
      <c r="A233" s="35" t="s">
        <v>742</v>
      </c>
      <c r="B233" s="71">
        <v>0</v>
      </c>
      <c r="C233" s="71">
        <v>0</v>
      </c>
      <c r="D233" s="71">
        <v>0</v>
      </c>
      <c r="E233" s="71">
        <v>0</v>
      </c>
      <c r="F233" s="74">
        <f>(E233/درآمد!$F$13)*100</f>
        <v>0</v>
      </c>
      <c r="G233" s="71">
        <v>0</v>
      </c>
      <c r="H233" s="71">
        <v>0</v>
      </c>
      <c r="I233" s="71">
        <v>720000</v>
      </c>
      <c r="J233" s="76">
        <v>720000</v>
      </c>
      <c r="K233" s="74">
        <f>(J233/درآمد!$F$13)*100</f>
        <v>4.0829700032955775E-5</v>
      </c>
    </row>
    <row r="234" spans="1:11" ht="25.5" customHeight="1">
      <c r="A234" s="35" t="s">
        <v>761</v>
      </c>
      <c r="B234" s="71">
        <v>0</v>
      </c>
      <c r="C234" s="71">
        <v>0</v>
      </c>
      <c r="D234" s="71">
        <v>0</v>
      </c>
      <c r="E234" s="71">
        <v>0</v>
      </c>
      <c r="F234" s="74">
        <f>(E234/درآمد!$F$13)*100</f>
        <v>0</v>
      </c>
      <c r="G234" s="71">
        <v>0</v>
      </c>
      <c r="H234" s="71">
        <v>0</v>
      </c>
      <c r="I234" s="71">
        <v>540000</v>
      </c>
      <c r="J234" s="76">
        <v>540000</v>
      </c>
      <c r="K234" s="74">
        <f>(J234/درآمد!$F$13)*100</f>
        <v>3.0622275024716833E-5</v>
      </c>
    </row>
    <row r="235" spans="1:11" ht="25.5" customHeight="1">
      <c r="A235" s="35" t="s">
        <v>756</v>
      </c>
      <c r="B235" s="71">
        <v>0</v>
      </c>
      <c r="C235" s="71">
        <v>0</v>
      </c>
      <c r="D235" s="71">
        <v>0</v>
      </c>
      <c r="E235" s="71">
        <v>0</v>
      </c>
      <c r="F235" s="74">
        <f>(E235/درآمد!$F$13)*100</f>
        <v>0</v>
      </c>
      <c r="G235" s="71">
        <v>0</v>
      </c>
      <c r="H235" s="71">
        <v>0</v>
      </c>
      <c r="I235" s="71">
        <v>360000</v>
      </c>
      <c r="J235" s="76">
        <v>360000</v>
      </c>
      <c r="K235" s="74">
        <f>(J235/درآمد!$F$13)*100</f>
        <v>2.0414850016477887E-5</v>
      </c>
    </row>
    <row r="236" spans="1:11" ht="25.5" customHeight="1">
      <c r="A236" s="35" t="s">
        <v>746</v>
      </c>
      <c r="B236" s="71">
        <v>0</v>
      </c>
      <c r="C236" s="71">
        <v>0</v>
      </c>
      <c r="D236" s="71">
        <v>0</v>
      </c>
      <c r="E236" s="71">
        <v>0</v>
      </c>
      <c r="F236" s="74">
        <f>(E236/درآمد!$F$13)*100</f>
        <v>0</v>
      </c>
      <c r="G236" s="71">
        <v>0</v>
      </c>
      <c r="H236" s="71">
        <v>0</v>
      </c>
      <c r="I236" s="71">
        <v>105619000</v>
      </c>
      <c r="J236" s="76">
        <v>105619000</v>
      </c>
      <c r="K236" s="74">
        <f>(J236/درآمد!$F$13)*100</f>
        <v>5.9894334552510501E-3</v>
      </c>
    </row>
    <row r="237" spans="1:11" ht="25.5" customHeight="1">
      <c r="A237" s="35" t="s">
        <v>764</v>
      </c>
      <c r="B237" s="71">
        <v>0</v>
      </c>
      <c r="C237" s="71">
        <v>0</v>
      </c>
      <c r="D237" s="71">
        <v>0</v>
      </c>
      <c r="E237" s="71">
        <v>0</v>
      </c>
      <c r="F237" s="74">
        <f>(E237/درآمد!$F$13)*100</f>
        <v>0</v>
      </c>
      <c r="G237" s="71">
        <v>0</v>
      </c>
      <c r="H237" s="71">
        <v>0</v>
      </c>
      <c r="I237" s="71">
        <v>486272081</v>
      </c>
      <c r="J237" s="76">
        <v>486272081</v>
      </c>
      <c r="K237" s="74">
        <f>(J237/درآمد!$F$13)*100</f>
        <v>2.7575476668932185E-2</v>
      </c>
    </row>
    <row r="238" spans="1:11" ht="25.5" customHeight="1">
      <c r="A238" s="35" t="s">
        <v>755</v>
      </c>
      <c r="B238" s="71">
        <v>0</v>
      </c>
      <c r="C238" s="71">
        <v>0</v>
      </c>
      <c r="D238" s="71">
        <v>0</v>
      </c>
      <c r="E238" s="71">
        <v>0</v>
      </c>
      <c r="F238" s="74">
        <f>(E238/درآمد!$F$13)*100</f>
        <v>0</v>
      </c>
      <c r="G238" s="71">
        <v>0</v>
      </c>
      <c r="H238" s="71">
        <v>0</v>
      </c>
      <c r="I238" s="71">
        <v>100000</v>
      </c>
      <c r="J238" s="76">
        <v>100000</v>
      </c>
      <c r="K238" s="74">
        <f>(J238/درآمد!$F$13)*100</f>
        <v>5.6707916712438582E-6</v>
      </c>
    </row>
    <row r="239" spans="1:11" ht="25.5" customHeight="1">
      <c r="A239" s="35" t="s">
        <v>750</v>
      </c>
      <c r="B239" s="71">
        <v>0</v>
      </c>
      <c r="C239" s="71">
        <v>0</v>
      </c>
      <c r="D239" s="71">
        <v>0</v>
      </c>
      <c r="E239" s="71">
        <v>0</v>
      </c>
      <c r="F239" s="74">
        <f>(E239/درآمد!$F$13)*100</f>
        <v>0</v>
      </c>
      <c r="G239" s="71">
        <v>0</v>
      </c>
      <c r="H239" s="71">
        <v>0</v>
      </c>
      <c r="I239" s="71">
        <v>260185000</v>
      </c>
      <c r="J239" s="76">
        <v>260185000</v>
      </c>
      <c r="K239" s="74">
        <f>(J239/درآمد!$F$13)*100</f>
        <v>1.475454930982583E-2</v>
      </c>
    </row>
    <row r="240" spans="1:11" ht="25.5" customHeight="1">
      <c r="A240" s="35" t="s">
        <v>743</v>
      </c>
      <c r="B240" s="71">
        <v>0</v>
      </c>
      <c r="C240" s="71">
        <v>0</v>
      </c>
      <c r="D240" s="71">
        <v>0</v>
      </c>
      <c r="E240" s="71">
        <v>0</v>
      </c>
      <c r="F240" s="74">
        <f>(E240/درآمد!$F$13)*100</f>
        <v>0</v>
      </c>
      <c r="G240" s="71">
        <v>0</v>
      </c>
      <c r="H240" s="71">
        <v>0</v>
      </c>
      <c r="I240" s="71">
        <v>-106158650</v>
      </c>
      <c r="J240" s="76">
        <v>-106158650</v>
      </c>
      <c r="K240" s="74">
        <f>(J240/درآمد!$F$13)*100</f>
        <v>-6.0200358825049172E-3</v>
      </c>
    </row>
    <row r="241" spans="1:11" ht="25.5" customHeight="1">
      <c r="A241" s="35" t="s">
        <v>656</v>
      </c>
      <c r="B241" s="71">
        <v>0</v>
      </c>
      <c r="C241" s="71">
        <v>0</v>
      </c>
      <c r="D241" s="71">
        <v>0</v>
      </c>
      <c r="E241" s="71">
        <v>0</v>
      </c>
      <c r="F241" s="74">
        <f>(E241/درآمد!$F$13)*100</f>
        <v>0</v>
      </c>
      <c r="G241" s="71">
        <v>0</v>
      </c>
      <c r="H241" s="71">
        <v>0</v>
      </c>
      <c r="I241" s="71">
        <v>214569898</v>
      </c>
      <c r="J241" s="76">
        <v>214569898</v>
      </c>
      <c r="K241" s="74">
        <f>(J241/درآمد!$F$13)*100</f>
        <v>1.216781190478044E-2</v>
      </c>
    </row>
    <row r="242" spans="1:11" ht="25.5" customHeight="1">
      <c r="A242" s="35" t="s">
        <v>655</v>
      </c>
      <c r="B242" s="71">
        <v>0</v>
      </c>
      <c r="C242" s="71">
        <v>0</v>
      </c>
      <c r="D242" s="71">
        <v>0</v>
      </c>
      <c r="E242" s="71">
        <v>0</v>
      </c>
      <c r="F242" s="74">
        <f>(E242/درآمد!$F$13)*100</f>
        <v>0</v>
      </c>
      <c r="G242" s="71">
        <v>0</v>
      </c>
      <c r="H242" s="71">
        <v>0</v>
      </c>
      <c r="I242" s="71">
        <v>7707476373</v>
      </c>
      <c r="J242" s="76">
        <v>7707476373</v>
      </c>
      <c r="K242" s="74">
        <f>(J242/درآمد!$F$13)*100</f>
        <v>0.43707492822317218</v>
      </c>
    </row>
    <row r="243" spans="1:11" ht="25.5" customHeight="1">
      <c r="A243" s="35" t="s">
        <v>654</v>
      </c>
      <c r="B243" s="71">
        <v>0</v>
      </c>
      <c r="C243" s="71">
        <v>0</v>
      </c>
      <c r="D243" s="71">
        <v>0</v>
      </c>
      <c r="E243" s="71">
        <v>0</v>
      </c>
      <c r="F243" s="74">
        <f>(E243/درآمد!$F$13)*100</f>
        <v>0</v>
      </c>
      <c r="G243" s="71">
        <v>0</v>
      </c>
      <c r="H243" s="71">
        <v>0</v>
      </c>
      <c r="I243" s="71">
        <v>312422194</v>
      </c>
      <c r="J243" s="76">
        <v>312422194</v>
      </c>
      <c r="K243" s="74">
        <f>(J243/درآمد!$F$13)*100</f>
        <v>1.7716811756469327E-2</v>
      </c>
    </row>
    <row r="244" spans="1:11" ht="25.5" customHeight="1">
      <c r="A244" s="35" t="s">
        <v>658</v>
      </c>
      <c r="B244" s="71">
        <v>0</v>
      </c>
      <c r="C244" s="71">
        <v>0</v>
      </c>
      <c r="D244" s="71">
        <v>0</v>
      </c>
      <c r="E244" s="71">
        <v>0</v>
      </c>
      <c r="F244" s="74">
        <f>(E244/درآمد!$F$13)*100</f>
        <v>0</v>
      </c>
      <c r="G244" s="71">
        <v>0</v>
      </c>
      <c r="H244" s="71">
        <v>0</v>
      </c>
      <c r="I244" s="71">
        <v>5878426</v>
      </c>
      <c r="J244" s="76">
        <v>5878426</v>
      </c>
      <c r="K244" s="74">
        <f>(J244/درآمد!$F$13)*100</f>
        <v>3.3335329200823345E-4</v>
      </c>
    </row>
    <row r="245" spans="1:11" ht="25.5" customHeight="1">
      <c r="A245" s="35" t="s">
        <v>661</v>
      </c>
      <c r="B245" s="71">
        <v>0</v>
      </c>
      <c r="C245" s="71">
        <v>0</v>
      </c>
      <c r="D245" s="71">
        <v>0</v>
      </c>
      <c r="E245" s="71">
        <v>0</v>
      </c>
      <c r="F245" s="74">
        <f>(E245/درآمد!$F$13)*100</f>
        <v>0</v>
      </c>
      <c r="G245" s="71">
        <v>0</v>
      </c>
      <c r="H245" s="71">
        <v>0</v>
      </c>
      <c r="I245" s="71">
        <v>64773571</v>
      </c>
      <c r="J245" s="76">
        <v>64773571</v>
      </c>
      <c r="K245" s="74">
        <f>(J245/درآمد!$F$13)*100</f>
        <v>3.6731742694352263E-3</v>
      </c>
    </row>
    <row r="246" spans="1:11" ht="25.5" customHeight="1">
      <c r="A246" s="35" t="s">
        <v>653</v>
      </c>
      <c r="B246" s="71">
        <v>0</v>
      </c>
      <c r="C246" s="71">
        <v>0</v>
      </c>
      <c r="D246" s="71">
        <v>0</v>
      </c>
      <c r="E246" s="71">
        <v>0</v>
      </c>
      <c r="F246" s="74">
        <f>(E246/درآمد!$F$13)*100</f>
        <v>0</v>
      </c>
      <c r="G246" s="71">
        <v>0</v>
      </c>
      <c r="H246" s="71">
        <v>0</v>
      </c>
      <c r="I246" s="71">
        <v>842271860</v>
      </c>
      <c r="J246" s="76">
        <v>842271860</v>
      </c>
      <c r="K246" s="74">
        <f>(J246/درآمد!$F$13)*100</f>
        <v>4.7763482486110724E-2</v>
      </c>
    </row>
    <row r="247" spans="1:11" ht="25.5" customHeight="1">
      <c r="A247" s="35" t="s">
        <v>665</v>
      </c>
      <c r="B247" s="71">
        <v>0</v>
      </c>
      <c r="C247" s="71">
        <v>0</v>
      </c>
      <c r="D247" s="71">
        <v>0</v>
      </c>
      <c r="E247" s="71">
        <v>0</v>
      </c>
      <c r="F247" s="74">
        <f>(E247/درآمد!$F$13)*100</f>
        <v>0</v>
      </c>
      <c r="G247" s="71">
        <v>0</v>
      </c>
      <c r="H247" s="71">
        <v>0</v>
      </c>
      <c r="I247" s="71">
        <v>8493647</v>
      </c>
      <c r="J247" s="76">
        <v>8493647</v>
      </c>
      <c r="K247" s="74">
        <f>(J247/درآمد!$F$13)*100</f>
        <v>4.8165702666085384E-4</v>
      </c>
    </row>
    <row r="248" spans="1:11" ht="25.5" customHeight="1">
      <c r="A248" s="35" t="s">
        <v>657</v>
      </c>
      <c r="B248" s="71">
        <v>0</v>
      </c>
      <c r="C248" s="71">
        <v>0</v>
      </c>
      <c r="D248" s="71">
        <v>0</v>
      </c>
      <c r="E248" s="71">
        <v>0</v>
      </c>
      <c r="F248" s="74">
        <f>(E248/درآمد!$F$13)*100</f>
        <v>0</v>
      </c>
      <c r="G248" s="71">
        <v>0</v>
      </c>
      <c r="H248" s="71">
        <v>0</v>
      </c>
      <c r="I248" s="71">
        <v>352956989</v>
      </c>
      <c r="J248" s="76">
        <v>352956989</v>
      </c>
      <c r="K248" s="74">
        <f>(J248/درآمد!$F$13)*100</f>
        <v>2.0015455535285099E-2</v>
      </c>
    </row>
    <row r="249" spans="1:11" ht="25.5" customHeight="1">
      <c r="A249" s="35" t="s">
        <v>662</v>
      </c>
      <c r="B249" s="71">
        <v>0</v>
      </c>
      <c r="C249" s="71">
        <v>0</v>
      </c>
      <c r="D249" s="71">
        <v>0</v>
      </c>
      <c r="E249" s="71">
        <v>0</v>
      </c>
      <c r="F249" s="74">
        <f>(E249/درآمد!$F$13)*100</f>
        <v>0</v>
      </c>
      <c r="G249" s="71">
        <v>0</v>
      </c>
      <c r="H249" s="71">
        <v>0</v>
      </c>
      <c r="I249" s="71">
        <v>65594000</v>
      </c>
      <c r="J249" s="76">
        <v>65594000</v>
      </c>
      <c r="K249" s="74">
        <f>(J249/درآمد!$F$13)*100</f>
        <v>3.7196990888356965E-3</v>
      </c>
    </row>
    <row r="250" spans="1:11" ht="25.5" customHeight="1">
      <c r="A250" s="35" t="s">
        <v>660</v>
      </c>
      <c r="B250" s="71">
        <v>0</v>
      </c>
      <c r="C250" s="71">
        <v>0</v>
      </c>
      <c r="D250" s="71">
        <v>0</v>
      </c>
      <c r="E250" s="71">
        <v>0</v>
      </c>
      <c r="F250" s="74">
        <f>(E250/درآمد!$F$13)*100</f>
        <v>0</v>
      </c>
      <c r="G250" s="71">
        <v>0</v>
      </c>
      <c r="H250" s="71">
        <v>0</v>
      </c>
      <c r="I250" s="71">
        <v>-5784047</v>
      </c>
      <c r="J250" s="76">
        <v>-5784047</v>
      </c>
      <c r="K250" s="74">
        <f>(J250/درآمد!$F$13)*100</f>
        <v>-3.2800125553683021E-4</v>
      </c>
    </row>
    <row r="251" spans="1:11" ht="25.5" customHeight="1">
      <c r="A251" s="35" t="s">
        <v>652</v>
      </c>
      <c r="B251" s="71">
        <v>0</v>
      </c>
      <c r="C251" s="71">
        <v>0</v>
      </c>
      <c r="D251" s="71">
        <v>0</v>
      </c>
      <c r="E251" s="71">
        <v>0</v>
      </c>
      <c r="F251" s="74">
        <f>(E251/درآمد!$F$13)*100</f>
        <v>0</v>
      </c>
      <c r="G251" s="71">
        <v>0</v>
      </c>
      <c r="H251" s="71">
        <v>0</v>
      </c>
      <c r="I251" s="71">
        <v>175816682</v>
      </c>
      <c r="J251" s="76">
        <v>175816682</v>
      </c>
      <c r="K251" s="74">
        <f>(J251/درآمد!$F$13)*100</f>
        <v>9.9701977595132996E-3</v>
      </c>
    </row>
    <row r="252" spans="1:11" ht="25.5" customHeight="1">
      <c r="A252" s="35" t="s">
        <v>664</v>
      </c>
      <c r="B252" s="71">
        <v>0</v>
      </c>
      <c r="C252" s="71">
        <v>0</v>
      </c>
      <c r="D252" s="71">
        <v>0</v>
      </c>
      <c r="E252" s="71">
        <v>0</v>
      </c>
      <c r="F252" s="74">
        <f>(E252/درآمد!$F$13)*100</f>
        <v>0</v>
      </c>
      <c r="G252" s="71">
        <v>0</v>
      </c>
      <c r="H252" s="71">
        <v>0</v>
      </c>
      <c r="I252" s="71">
        <v>-206435626</v>
      </c>
      <c r="J252" s="76">
        <v>-206435626</v>
      </c>
      <c r="K252" s="74">
        <f>(J252/درآمد!$F$13)*100</f>
        <v>-1.170653428568812E-2</v>
      </c>
    </row>
    <row r="253" spans="1:11" ht="25.5" customHeight="1">
      <c r="A253" s="35" t="s">
        <v>659</v>
      </c>
      <c r="B253" s="71">
        <v>0</v>
      </c>
      <c r="C253" s="71">
        <v>0</v>
      </c>
      <c r="D253" s="71">
        <v>0</v>
      </c>
      <c r="E253" s="71">
        <v>0</v>
      </c>
      <c r="F253" s="74">
        <f>(E253/درآمد!$F$13)*100</f>
        <v>0</v>
      </c>
      <c r="G253" s="71">
        <v>0</v>
      </c>
      <c r="H253" s="71">
        <v>0</v>
      </c>
      <c r="I253" s="71">
        <v>-11200013</v>
      </c>
      <c r="J253" s="76">
        <v>-11200013</v>
      </c>
      <c r="K253" s="74">
        <f>(J253/درآمد!$F$13)*100</f>
        <v>-6.3512940438222932E-4</v>
      </c>
    </row>
    <row r="254" spans="1:11" ht="25.5" customHeight="1">
      <c r="A254" s="35" t="s">
        <v>663</v>
      </c>
      <c r="B254" s="71">
        <v>0</v>
      </c>
      <c r="C254" s="71">
        <v>0</v>
      </c>
      <c r="D254" s="71">
        <v>0</v>
      </c>
      <c r="E254" s="71">
        <v>0</v>
      </c>
      <c r="F254" s="74">
        <f>(E254/درآمد!$F$13)*100</f>
        <v>0</v>
      </c>
      <c r="G254" s="71">
        <v>0</v>
      </c>
      <c r="H254" s="71">
        <v>0</v>
      </c>
      <c r="I254" s="71">
        <v>-716407396</v>
      </c>
      <c r="J254" s="76">
        <v>-716407396</v>
      </c>
      <c r="K254" s="74">
        <f>(J254/درآمد!$F$13)*100</f>
        <v>-4.0625970944543004E-2</v>
      </c>
    </row>
    <row r="255" spans="1:11" ht="25.5" customHeight="1">
      <c r="A255" s="35" t="s">
        <v>710</v>
      </c>
      <c r="B255" s="71">
        <v>0</v>
      </c>
      <c r="C255" s="71">
        <v>0</v>
      </c>
      <c r="D255" s="71">
        <v>0</v>
      </c>
      <c r="E255" s="71">
        <v>0</v>
      </c>
      <c r="F255" s="74">
        <f>(E255/درآمد!$F$13)*100</f>
        <v>0</v>
      </c>
      <c r="G255" s="71">
        <v>0</v>
      </c>
      <c r="H255" s="71">
        <v>0</v>
      </c>
      <c r="I255" s="71">
        <v>52766409</v>
      </c>
      <c r="J255" s="76">
        <v>52766409</v>
      </c>
      <c r="K255" s="74">
        <f>(J255/درآمد!$F$13)*100</f>
        <v>2.9922731267864691E-3</v>
      </c>
    </row>
    <row r="256" spans="1:11" ht="25.5" customHeight="1">
      <c r="A256" s="35" t="s">
        <v>714</v>
      </c>
      <c r="B256" s="71">
        <v>0</v>
      </c>
      <c r="C256" s="71">
        <v>0</v>
      </c>
      <c r="D256" s="71">
        <v>0</v>
      </c>
      <c r="E256" s="71">
        <v>0</v>
      </c>
      <c r="F256" s="74">
        <f>(E256/درآمد!$F$13)*100</f>
        <v>0</v>
      </c>
      <c r="G256" s="71">
        <v>0</v>
      </c>
      <c r="H256" s="71">
        <v>0</v>
      </c>
      <c r="I256" s="71">
        <v>32010000</v>
      </c>
      <c r="J256" s="76">
        <v>32010000</v>
      </c>
      <c r="K256" s="74">
        <f>(J256/درآمد!$F$13)*100</f>
        <v>1.8152204139651588E-3</v>
      </c>
    </row>
    <row r="257" spans="1:11" ht="25.5" customHeight="1">
      <c r="A257" s="35" t="s">
        <v>715</v>
      </c>
      <c r="B257" s="71">
        <v>0</v>
      </c>
      <c r="C257" s="71">
        <v>0</v>
      </c>
      <c r="D257" s="71">
        <v>0</v>
      </c>
      <c r="E257" s="71">
        <v>0</v>
      </c>
      <c r="F257" s="74">
        <f>(E257/درآمد!$F$13)*100</f>
        <v>0</v>
      </c>
      <c r="G257" s="71">
        <v>0</v>
      </c>
      <c r="H257" s="71">
        <v>0</v>
      </c>
      <c r="I257" s="71">
        <v>-21470417</v>
      </c>
      <c r="J257" s="76">
        <v>-21470417</v>
      </c>
      <c r="K257" s="74">
        <f>(J257/درآمد!$F$13)*100</f>
        <v>-1.2175426190173253E-3</v>
      </c>
    </row>
    <row r="258" spans="1:11" ht="25.5" customHeight="1">
      <c r="A258" s="35" t="s">
        <v>713</v>
      </c>
      <c r="B258" s="71">
        <v>0</v>
      </c>
      <c r="C258" s="71">
        <v>0</v>
      </c>
      <c r="D258" s="71">
        <v>0</v>
      </c>
      <c r="E258" s="71">
        <v>0</v>
      </c>
      <c r="F258" s="74">
        <f>(E258/درآمد!$F$13)*100</f>
        <v>0</v>
      </c>
      <c r="G258" s="71">
        <v>0</v>
      </c>
      <c r="H258" s="71">
        <v>0</v>
      </c>
      <c r="I258" s="71">
        <v>-478944</v>
      </c>
      <c r="J258" s="76">
        <v>-478944</v>
      </c>
      <c r="K258" s="74">
        <f>(J258/درآمد!$F$13)*100</f>
        <v>-2.7159916461922182E-5</v>
      </c>
    </row>
    <row r="259" spans="1:11" ht="25.5" customHeight="1">
      <c r="A259" s="35" t="s">
        <v>709</v>
      </c>
      <c r="B259" s="71">
        <v>0</v>
      </c>
      <c r="C259" s="71">
        <v>0</v>
      </c>
      <c r="D259" s="71">
        <v>0</v>
      </c>
      <c r="E259" s="71">
        <v>0</v>
      </c>
      <c r="F259" s="74">
        <f>(E259/درآمد!$F$13)*100</f>
        <v>0</v>
      </c>
      <c r="G259" s="71">
        <v>0</v>
      </c>
      <c r="H259" s="71">
        <v>0</v>
      </c>
      <c r="I259" s="71">
        <v>-351790</v>
      </c>
      <c r="J259" s="76">
        <v>-351790</v>
      </c>
      <c r="K259" s="74">
        <f>(J259/درآمد!$F$13)*100</f>
        <v>-1.9949278020268769E-5</v>
      </c>
    </row>
    <row r="260" spans="1:11" ht="25.5" customHeight="1">
      <c r="A260" s="35" t="s">
        <v>712</v>
      </c>
      <c r="B260" s="71">
        <v>0</v>
      </c>
      <c r="C260" s="71">
        <v>0</v>
      </c>
      <c r="D260" s="71">
        <v>0</v>
      </c>
      <c r="E260" s="71">
        <v>0</v>
      </c>
      <c r="F260" s="74">
        <f>(E260/درآمد!$F$13)*100</f>
        <v>0</v>
      </c>
      <c r="G260" s="71">
        <v>0</v>
      </c>
      <c r="H260" s="71">
        <v>0</v>
      </c>
      <c r="I260" s="71">
        <v>1084222</v>
      </c>
      <c r="J260" s="76">
        <v>1084222</v>
      </c>
      <c r="K260" s="74">
        <f>(J260/درآمد!$F$13)*100</f>
        <v>6.1483970873793585E-5</v>
      </c>
    </row>
    <row r="261" spans="1:11" ht="25.5" customHeight="1">
      <c r="A261" s="35" t="s">
        <v>711</v>
      </c>
      <c r="B261" s="71">
        <v>0</v>
      </c>
      <c r="C261" s="71">
        <v>0</v>
      </c>
      <c r="D261" s="71">
        <v>0</v>
      </c>
      <c r="E261" s="71">
        <v>0</v>
      </c>
      <c r="F261" s="74">
        <f>(E261/درآمد!$F$13)*100</f>
        <v>0</v>
      </c>
      <c r="G261" s="71">
        <v>0</v>
      </c>
      <c r="H261" s="71">
        <v>0</v>
      </c>
      <c r="I261" s="71">
        <v>10700770</v>
      </c>
      <c r="J261" s="76">
        <v>10700770</v>
      </c>
      <c r="K261" s="74">
        <f>(J261/درآمد!$F$13)*100</f>
        <v>6.068183739189614E-4</v>
      </c>
    </row>
    <row r="262" spans="1:11" ht="25.5" customHeight="1">
      <c r="A262" s="35" t="s">
        <v>810</v>
      </c>
      <c r="B262" s="71">
        <v>0</v>
      </c>
      <c r="C262" s="71">
        <v>0</v>
      </c>
      <c r="D262" s="71">
        <v>0</v>
      </c>
      <c r="E262" s="71">
        <v>0</v>
      </c>
      <c r="F262" s="74">
        <f>(E262/درآمد!$F$13)*100</f>
        <v>0</v>
      </c>
      <c r="G262" s="71">
        <v>0</v>
      </c>
      <c r="H262" s="71">
        <v>0</v>
      </c>
      <c r="I262" s="71">
        <v>-2933623</v>
      </c>
      <c r="J262" s="76">
        <v>-2933623</v>
      </c>
      <c r="K262" s="74">
        <f>(J262/درآمد!$F$13)*100</f>
        <v>-1.6635964874969419E-4</v>
      </c>
    </row>
    <row r="263" spans="1:11" ht="25.5" customHeight="1">
      <c r="A263" s="35" t="s">
        <v>649</v>
      </c>
      <c r="B263" s="71">
        <v>0</v>
      </c>
      <c r="C263" s="71">
        <v>0</v>
      </c>
      <c r="D263" s="71">
        <v>0</v>
      </c>
      <c r="E263" s="71">
        <v>0</v>
      </c>
      <c r="F263" s="74">
        <f>(E263/درآمد!$F$13)*100</f>
        <v>0</v>
      </c>
      <c r="G263" s="71">
        <v>0</v>
      </c>
      <c r="H263" s="71">
        <v>0</v>
      </c>
      <c r="I263" s="71">
        <v>93883819</v>
      </c>
      <c r="J263" s="76">
        <v>93883819</v>
      </c>
      <c r="K263" s="74">
        <f>(J263/درآمد!$F$13)*100</f>
        <v>5.3239557884976578E-3</v>
      </c>
    </row>
    <row r="264" spans="1:11" ht="25.5" customHeight="1">
      <c r="A264" s="35" t="s">
        <v>648</v>
      </c>
      <c r="B264" s="71">
        <v>0</v>
      </c>
      <c r="C264" s="71">
        <v>0</v>
      </c>
      <c r="D264" s="71">
        <v>0</v>
      </c>
      <c r="E264" s="71">
        <v>0</v>
      </c>
      <c r="F264" s="74">
        <f>(E264/درآمد!$F$13)*100</f>
        <v>0</v>
      </c>
      <c r="G264" s="71">
        <v>0</v>
      </c>
      <c r="H264" s="71">
        <v>0</v>
      </c>
      <c r="I264" s="71">
        <v>90495150</v>
      </c>
      <c r="J264" s="76">
        <v>90495150</v>
      </c>
      <c r="K264" s="74">
        <f>(J264/درآمد!$F$13)*100</f>
        <v>5.1317914290796365E-3</v>
      </c>
    </row>
    <row r="265" spans="1:11" ht="25.5" customHeight="1">
      <c r="A265" s="35" t="s">
        <v>825</v>
      </c>
      <c r="B265" s="71">
        <v>0</v>
      </c>
      <c r="C265" s="71">
        <v>0</v>
      </c>
      <c r="D265" s="71">
        <v>0</v>
      </c>
      <c r="E265" s="71">
        <v>0</v>
      </c>
      <c r="F265" s="74">
        <f>(E265/درآمد!$F$13)*100</f>
        <v>0</v>
      </c>
      <c r="G265" s="71">
        <v>0</v>
      </c>
      <c r="H265" s="71">
        <v>0</v>
      </c>
      <c r="I265" s="71">
        <v>941922753</v>
      </c>
      <c r="J265" s="76">
        <v>941922753</v>
      </c>
      <c r="K265" s="74">
        <f>(J265/درآمد!$F$13)*100</f>
        <v>5.3414477026674859E-2</v>
      </c>
    </row>
    <row r="266" spans="1:11" ht="25.5" customHeight="1">
      <c r="A266" s="35" t="s">
        <v>802</v>
      </c>
      <c r="B266" s="71">
        <v>0</v>
      </c>
      <c r="C266" s="71">
        <v>0</v>
      </c>
      <c r="D266" s="71">
        <v>0</v>
      </c>
      <c r="E266" s="71">
        <v>0</v>
      </c>
      <c r="F266" s="74">
        <f>(E266/درآمد!$F$13)*100</f>
        <v>0</v>
      </c>
      <c r="G266" s="71">
        <v>0</v>
      </c>
      <c r="H266" s="71">
        <v>0</v>
      </c>
      <c r="I266" s="71">
        <v>-61847615</v>
      </c>
      <c r="J266" s="76">
        <v>-61847615</v>
      </c>
      <c r="K266" s="74">
        <f>(J266/درآمد!$F$13)*100</f>
        <v>-3.507249400282967E-3</v>
      </c>
    </row>
    <row r="267" spans="1:11" ht="25.5" customHeight="1">
      <c r="A267" s="35" t="s">
        <v>790</v>
      </c>
      <c r="B267" s="71">
        <v>0</v>
      </c>
      <c r="C267" s="71">
        <v>0</v>
      </c>
      <c r="D267" s="71">
        <v>0</v>
      </c>
      <c r="E267" s="71">
        <v>0</v>
      </c>
      <c r="F267" s="74">
        <f>(E267/درآمد!$F$13)*100</f>
        <v>0</v>
      </c>
      <c r="G267" s="71">
        <v>0</v>
      </c>
      <c r="H267" s="71">
        <v>0</v>
      </c>
      <c r="I267" s="71">
        <v>-454752800</v>
      </c>
      <c r="J267" s="76">
        <v>-454752800</v>
      </c>
      <c r="K267" s="74">
        <f>(J267/درآمد!$F$13)*100</f>
        <v>-2.5788083907148238E-2</v>
      </c>
    </row>
    <row r="268" spans="1:11" ht="25.5" customHeight="1">
      <c r="A268" s="35" t="s">
        <v>740</v>
      </c>
      <c r="B268" s="71">
        <v>0</v>
      </c>
      <c r="C268" s="71">
        <v>0</v>
      </c>
      <c r="D268" s="71">
        <v>0</v>
      </c>
      <c r="E268" s="71">
        <v>0</v>
      </c>
      <c r="F268" s="74">
        <f>(E268/درآمد!$F$13)*100</f>
        <v>0</v>
      </c>
      <c r="G268" s="71">
        <v>0</v>
      </c>
      <c r="H268" s="71">
        <v>0</v>
      </c>
      <c r="I268" s="71">
        <v>-253471952</v>
      </c>
      <c r="J268" s="76">
        <v>-253471952</v>
      </c>
      <c r="K268" s="74">
        <f>(J268/درآمد!$F$13)*100</f>
        <v>-1.4373866342955229E-2</v>
      </c>
    </row>
    <row r="269" spans="1:11" ht="25.5" customHeight="1">
      <c r="A269" s="35" t="s">
        <v>809</v>
      </c>
      <c r="B269" s="71">
        <v>0</v>
      </c>
      <c r="C269" s="71">
        <v>0</v>
      </c>
      <c r="D269" s="71">
        <v>0</v>
      </c>
      <c r="E269" s="71">
        <v>0</v>
      </c>
      <c r="F269" s="74">
        <f>(E269/درآمد!$F$13)*100</f>
        <v>0</v>
      </c>
      <c r="G269" s="71">
        <v>0</v>
      </c>
      <c r="H269" s="71">
        <v>0</v>
      </c>
      <c r="I269" s="71">
        <v>-7647539</v>
      </c>
      <c r="J269" s="76">
        <v>-7647539</v>
      </c>
      <c r="K269" s="74">
        <f>(J269/درآمد!$F$13)*100</f>
        <v>-4.3367600466712582E-4</v>
      </c>
    </row>
    <row r="270" spans="1:11" ht="25.5" customHeight="1">
      <c r="A270" s="35" t="s">
        <v>739</v>
      </c>
      <c r="B270" s="71">
        <v>0</v>
      </c>
      <c r="C270" s="71">
        <v>0</v>
      </c>
      <c r="D270" s="71">
        <v>0</v>
      </c>
      <c r="E270" s="71">
        <v>0</v>
      </c>
      <c r="F270" s="74">
        <f>(E270/درآمد!$F$13)*100</f>
        <v>0</v>
      </c>
      <c r="G270" s="71">
        <v>0</v>
      </c>
      <c r="H270" s="71">
        <v>0</v>
      </c>
      <c r="I270" s="71">
        <v>-77141469</v>
      </c>
      <c r="J270" s="76">
        <v>-77141469</v>
      </c>
      <c r="K270" s="74">
        <f>(J270/درآمد!$F$13)*100</f>
        <v>-4.3745319991271622E-3</v>
      </c>
    </row>
    <row r="271" spans="1:11" ht="25.5" customHeight="1">
      <c r="A271" s="35" t="s">
        <v>777</v>
      </c>
      <c r="B271" s="71">
        <v>0</v>
      </c>
      <c r="C271" s="71">
        <v>0</v>
      </c>
      <c r="D271" s="71">
        <v>0</v>
      </c>
      <c r="E271" s="71">
        <v>0</v>
      </c>
      <c r="F271" s="74">
        <f>(E271/درآمد!$F$13)*100</f>
        <v>0</v>
      </c>
      <c r="G271" s="71">
        <v>0</v>
      </c>
      <c r="H271" s="71">
        <v>0</v>
      </c>
      <c r="I271" s="71">
        <v>-3121660496</v>
      </c>
      <c r="J271" s="76">
        <v>-3121660496</v>
      </c>
      <c r="K271" s="74">
        <f>(J271/درآمد!$F$13)*100</f>
        <v>-0.17702286341167769</v>
      </c>
    </row>
    <row r="272" spans="1:11" ht="25.5" customHeight="1">
      <c r="A272" s="35" t="s">
        <v>828</v>
      </c>
      <c r="B272" s="71">
        <v>0</v>
      </c>
      <c r="C272" s="71">
        <v>0</v>
      </c>
      <c r="D272" s="71">
        <v>0</v>
      </c>
      <c r="E272" s="71">
        <v>0</v>
      </c>
      <c r="F272" s="74">
        <f>(E272/درآمد!$F$13)*100</f>
        <v>0</v>
      </c>
      <c r="G272" s="71">
        <v>0</v>
      </c>
      <c r="H272" s="71">
        <v>0</v>
      </c>
      <c r="I272" s="71">
        <v>3626041546</v>
      </c>
      <c r="J272" s="76">
        <v>3626041546</v>
      </c>
      <c r="K272" s="74">
        <f>(J272/درآمد!$F$13)*100</f>
        <v>0.20562526198641004</v>
      </c>
    </row>
    <row r="273" spans="1:11" ht="25.5" customHeight="1">
      <c r="A273" s="35" t="s">
        <v>651</v>
      </c>
      <c r="B273" s="71">
        <v>0</v>
      </c>
      <c r="C273" s="71">
        <v>0</v>
      </c>
      <c r="D273" s="71">
        <v>0</v>
      </c>
      <c r="E273" s="71">
        <v>0</v>
      </c>
      <c r="F273" s="74">
        <f>(E273/درآمد!$F$13)*100</f>
        <v>0</v>
      </c>
      <c r="G273" s="71">
        <v>0</v>
      </c>
      <c r="H273" s="71">
        <v>0</v>
      </c>
      <c r="I273" s="71">
        <v>1801550772</v>
      </c>
      <c r="J273" s="76">
        <v>1801550772</v>
      </c>
      <c r="K273" s="74">
        <f>(J273/درآمد!$F$13)*100</f>
        <v>0.10216219113180541</v>
      </c>
    </row>
    <row r="274" spans="1:11" ht="25.5" customHeight="1">
      <c r="A274" s="35" t="s">
        <v>782</v>
      </c>
      <c r="B274" s="71">
        <v>0</v>
      </c>
      <c r="C274" s="71">
        <v>0</v>
      </c>
      <c r="D274" s="71">
        <v>0</v>
      </c>
      <c r="E274" s="71">
        <v>0</v>
      </c>
      <c r="F274" s="74">
        <f>(E274/درآمد!$F$13)*100</f>
        <v>0</v>
      </c>
      <c r="G274" s="71">
        <v>0</v>
      </c>
      <c r="H274" s="71">
        <v>0</v>
      </c>
      <c r="I274" s="71">
        <v>-1292244405</v>
      </c>
      <c r="J274" s="76">
        <v>-1292244405</v>
      </c>
      <c r="K274" s="74">
        <f>(J274/درآمد!$F$13)*100</f>
        <v>-7.3280488090854745E-2</v>
      </c>
    </row>
    <row r="275" spans="1:11" ht="25.5" customHeight="1">
      <c r="A275" s="35" t="s">
        <v>800</v>
      </c>
      <c r="B275" s="71">
        <v>0</v>
      </c>
      <c r="C275" s="71">
        <v>0</v>
      </c>
      <c r="D275" s="71">
        <v>0</v>
      </c>
      <c r="E275" s="71">
        <v>0</v>
      </c>
      <c r="F275" s="74">
        <f>(E275/درآمد!$F$13)*100</f>
        <v>0</v>
      </c>
      <c r="G275" s="71">
        <v>0</v>
      </c>
      <c r="H275" s="71">
        <v>0</v>
      </c>
      <c r="I275" s="71">
        <v>-93462420</v>
      </c>
      <c r="J275" s="76">
        <v>-93462420</v>
      </c>
      <c r="K275" s="74">
        <f>(J275/درآمد!$F$13)*100</f>
        <v>-5.3000591291029533E-3</v>
      </c>
    </row>
    <row r="276" spans="1:11" ht="25.5" customHeight="1">
      <c r="A276" s="35" t="s">
        <v>829</v>
      </c>
      <c r="B276" s="71">
        <v>0</v>
      </c>
      <c r="C276" s="71">
        <v>0</v>
      </c>
      <c r="D276" s="71">
        <v>0</v>
      </c>
      <c r="E276" s="71">
        <v>0</v>
      </c>
      <c r="F276" s="74">
        <f>(E276/درآمد!$F$13)*100</f>
        <v>0</v>
      </c>
      <c r="G276" s="71">
        <v>0</v>
      </c>
      <c r="H276" s="71">
        <v>0</v>
      </c>
      <c r="I276" s="71">
        <v>3897794494</v>
      </c>
      <c r="J276" s="76">
        <v>3897794494</v>
      </c>
      <c r="K276" s="74">
        <f>(J276/درآمد!$F$13)*100</f>
        <v>0.22103580552795365</v>
      </c>
    </row>
    <row r="277" spans="1:11" ht="25.5" customHeight="1">
      <c r="A277" s="35" t="s">
        <v>811</v>
      </c>
      <c r="B277" s="71">
        <v>0</v>
      </c>
      <c r="C277" s="71">
        <v>0</v>
      </c>
      <c r="D277" s="71">
        <v>0</v>
      </c>
      <c r="E277" s="71">
        <v>0</v>
      </c>
      <c r="F277" s="74">
        <f>(E277/درآمد!$F$13)*100</f>
        <v>0</v>
      </c>
      <c r="G277" s="71">
        <v>0</v>
      </c>
      <c r="H277" s="71">
        <v>0</v>
      </c>
      <c r="I277" s="71">
        <v>-450321</v>
      </c>
      <c r="J277" s="76">
        <v>-450321</v>
      </c>
      <c r="K277" s="74">
        <f>(J277/درآمد!$F$13)*100</f>
        <v>-2.5536765761862053E-5</v>
      </c>
    </row>
    <row r="278" spans="1:11" ht="25.5" customHeight="1">
      <c r="A278" s="35" t="s">
        <v>650</v>
      </c>
      <c r="B278" s="71">
        <v>0</v>
      </c>
      <c r="C278" s="71">
        <v>0</v>
      </c>
      <c r="D278" s="71">
        <v>0</v>
      </c>
      <c r="E278" s="71">
        <v>0</v>
      </c>
      <c r="F278" s="74">
        <f>(E278/درآمد!$F$13)*100</f>
        <v>0</v>
      </c>
      <c r="G278" s="71">
        <v>0</v>
      </c>
      <c r="H278" s="71">
        <v>0</v>
      </c>
      <c r="I278" s="71">
        <v>198320</v>
      </c>
      <c r="J278" s="76">
        <v>198320</v>
      </c>
      <c r="K278" s="74">
        <f>(J278/درآمد!$F$13)*100</f>
        <v>1.1246314042410819E-5</v>
      </c>
    </row>
    <row r="279" spans="1:11" ht="25.5" customHeight="1">
      <c r="A279" s="35" t="s">
        <v>813</v>
      </c>
      <c r="B279" s="71">
        <v>0</v>
      </c>
      <c r="C279" s="71">
        <v>0</v>
      </c>
      <c r="D279" s="71">
        <v>0</v>
      </c>
      <c r="E279" s="71">
        <v>0</v>
      </c>
      <c r="F279" s="74">
        <f>(E279/درآمد!$F$13)*100</f>
        <v>0</v>
      </c>
      <c r="G279" s="71">
        <v>0</v>
      </c>
      <c r="H279" s="71">
        <v>0</v>
      </c>
      <c r="I279" s="71">
        <v>399808</v>
      </c>
      <c r="J279" s="76">
        <v>399808</v>
      </c>
      <c r="K279" s="74">
        <f>(J279/درآمد!$F$13)*100</f>
        <v>2.2672278764966642E-5</v>
      </c>
    </row>
    <row r="280" spans="1:11" ht="25.5" customHeight="1">
      <c r="A280" s="35" t="s">
        <v>767</v>
      </c>
      <c r="B280" s="71">
        <v>0</v>
      </c>
      <c r="C280" s="71">
        <v>0</v>
      </c>
      <c r="D280" s="71">
        <v>0</v>
      </c>
      <c r="E280" s="71">
        <v>0</v>
      </c>
      <c r="F280" s="74">
        <f>(E280/درآمد!$F$13)*100</f>
        <v>0</v>
      </c>
      <c r="G280" s="71">
        <v>0</v>
      </c>
      <c r="H280" s="71">
        <v>0</v>
      </c>
      <c r="I280" s="71">
        <v>29992275</v>
      </c>
      <c r="J280" s="76">
        <v>29992275</v>
      </c>
      <c r="K280" s="74">
        <f>(J280/درآمد!$F$13)*100</f>
        <v>1.7007994327165538E-3</v>
      </c>
    </row>
    <row r="281" spans="1:11" ht="25.5" customHeight="1">
      <c r="A281" s="35" t="s">
        <v>560</v>
      </c>
      <c r="B281" s="71">
        <v>0</v>
      </c>
      <c r="C281" s="71">
        <v>0</v>
      </c>
      <c r="D281" s="71">
        <v>0</v>
      </c>
      <c r="E281" s="71">
        <v>0</v>
      </c>
      <c r="F281" s="74">
        <f>(E281/درآمد!$F$13)*100</f>
        <v>0</v>
      </c>
      <c r="G281" s="71">
        <v>0</v>
      </c>
      <c r="H281" s="71">
        <v>0</v>
      </c>
      <c r="I281" s="71">
        <v>-3394828</v>
      </c>
      <c r="J281" s="76">
        <v>-3394828</v>
      </c>
      <c r="K281" s="74">
        <f>(J281/درآمد!$F$13)*100</f>
        <v>-1.9251362347705441E-4</v>
      </c>
    </row>
    <row r="282" spans="1:11" ht="25.5" customHeight="1">
      <c r="A282" s="35" t="s">
        <v>553</v>
      </c>
      <c r="B282" s="71">
        <v>0</v>
      </c>
      <c r="C282" s="71">
        <v>0</v>
      </c>
      <c r="D282" s="71">
        <v>0</v>
      </c>
      <c r="E282" s="71">
        <v>0</v>
      </c>
      <c r="F282" s="74">
        <f>(E282/درآمد!$F$13)*100</f>
        <v>0</v>
      </c>
      <c r="G282" s="71">
        <v>0</v>
      </c>
      <c r="H282" s="71">
        <v>0</v>
      </c>
      <c r="I282" s="71">
        <v>-8734603178</v>
      </c>
      <c r="J282" s="76">
        <v>-8734603178</v>
      </c>
      <c r="K282" s="74">
        <f>(J282/درآمد!$F$13)*100</f>
        <v>-0.49532114953422535</v>
      </c>
    </row>
    <row r="283" spans="1:11" ht="25.5" customHeight="1">
      <c r="A283" s="35" t="s">
        <v>615</v>
      </c>
      <c r="B283" s="71">
        <v>0</v>
      </c>
      <c r="C283" s="71">
        <v>0</v>
      </c>
      <c r="D283" s="71">
        <v>0</v>
      </c>
      <c r="E283" s="71">
        <v>0</v>
      </c>
      <c r="F283" s="74">
        <f>(E283/درآمد!$F$13)*100</f>
        <v>0</v>
      </c>
      <c r="G283" s="71">
        <v>0</v>
      </c>
      <c r="H283" s="71">
        <v>0</v>
      </c>
      <c r="I283" s="71">
        <v>-25809538006</v>
      </c>
      <c r="J283" s="76">
        <v>-25809538006</v>
      </c>
      <c r="K283" s="74">
        <f>(J283/درآمد!$F$13)*100</f>
        <v>-1.4636051316307659</v>
      </c>
    </row>
    <row r="284" spans="1:11" ht="25.5" customHeight="1">
      <c r="A284" s="35" t="s">
        <v>610</v>
      </c>
      <c r="B284" s="71">
        <v>0</v>
      </c>
      <c r="C284" s="71">
        <v>0</v>
      </c>
      <c r="D284" s="71">
        <v>0</v>
      </c>
      <c r="E284" s="71">
        <v>0</v>
      </c>
      <c r="F284" s="74">
        <f>(E284/درآمد!$F$13)*100</f>
        <v>0</v>
      </c>
      <c r="G284" s="71">
        <v>0</v>
      </c>
      <c r="H284" s="71">
        <v>0</v>
      </c>
      <c r="I284" s="71">
        <v>11475360453</v>
      </c>
      <c r="J284" s="76">
        <v>11475360453</v>
      </c>
      <c r="K284" s="74">
        <f>(J284/درآمد!$F$13)*100</f>
        <v>0.65074378481393547</v>
      </c>
    </row>
    <row r="285" spans="1:11" ht="25.5" customHeight="1">
      <c r="A285" s="35" t="s">
        <v>545</v>
      </c>
      <c r="B285" s="71">
        <v>0</v>
      </c>
      <c r="C285" s="71">
        <v>0</v>
      </c>
      <c r="D285" s="71">
        <v>0</v>
      </c>
      <c r="E285" s="71">
        <v>0</v>
      </c>
      <c r="F285" s="74">
        <f>(E285/درآمد!$F$13)*100</f>
        <v>0</v>
      </c>
      <c r="G285" s="71">
        <v>0</v>
      </c>
      <c r="H285" s="71">
        <v>0</v>
      </c>
      <c r="I285" s="71">
        <v>57394318</v>
      </c>
      <c r="J285" s="76">
        <v>57394318</v>
      </c>
      <c r="K285" s="74">
        <f>(J285/درآمد!$F$13)*100</f>
        <v>3.2547122049112142E-3</v>
      </c>
    </row>
    <row r="286" spans="1:11" ht="25.5" customHeight="1">
      <c r="A286" s="35" t="s">
        <v>597</v>
      </c>
      <c r="B286" s="71">
        <v>0</v>
      </c>
      <c r="C286" s="71">
        <v>0</v>
      </c>
      <c r="D286" s="71">
        <v>0</v>
      </c>
      <c r="E286" s="71">
        <v>0</v>
      </c>
      <c r="F286" s="74">
        <f>(E286/درآمد!$F$13)*100</f>
        <v>0</v>
      </c>
      <c r="G286" s="71">
        <v>0</v>
      </c>
      <c r="H286" s="71">
        <v>0</v>
      </c>
      <c r="I286" s="71">
        <v>96399121</v>
      </c>
      <c r="J286" s="76">
        <v>96399121</v>
      </c>
      <c r="K286" s="74">
        <f>(J286/درآمد!$F$13)*100</f>
        <v>5.4665933248202883E-3</v>
      </c>
    </row>
    <row r="287" spans="1:11" ht="25.5" customHeight="1">
      <c r="A287" s="35" t="s">
        <v>590</v>
      </c>
      <c r="B287" s="71">
        <v>0</v>
      </c>
      <c r="C287" s="71">
        <v>0</v>
      </c>
      <c r="D287" s="71">
        <v>0</v>
      </c>
      <c r="E287" s="71">
        <v>0</v>
      </c>
      <c r="F287" s="74">
        <f>(E287/درآمد!$F$13)*100</f>
        <v>0</v>
      </c>
      <c r="G287" s="71">
        <v>0</v>
      </c>
      <c r="H287" s="71">
        <v>0</v>
      </c>
      <c r="I287" s="71">
        <v>1227840979</v>
      </c>
      <c r="J287" s="76">
        <v>1227840979</v>
      </c>
      <c r="K287" s="74">
        <f>(J287/درآمد!$F$13)*100</f>
        <v>6.9628303973251052E-2</v>
      </c>
    </row>
    <row r="288" spans="1:11" ht="25.5" customHeight="1">
      <c r="A288" s="35" t="s">
        <v>584</v>
      </c>
      <c r="B288" s="71">
        <v>0</v>
      </c>
      <c r="C288" s="71">
        <v>0</v>
      </c>
      <c r="D288" s="71">
        <v>0</v>
      </c>
      <c r="E288" s="71">
        <v>0</v>
      </c>
      <c r="F288" s="74">
        <f>(E288/درآمد!$F$13)*100</f>
        <v>0</v>
      </c>
      <c r="G288" s="71">
        <v>0</v>
      </c>
      <c r="H288" s="71">
        <v>0</v>
      </c>
      <c r="I288" s="71">
        <v>25960523</v>
      </c>
      <c r="J288" s="76">
        <v>25960523</v>
      </c>
      <c r="K288" s="74">
        <f>(J288/درآمد!$F$13)*100</f>
        <v>1.4721671760953461E-3</v>
      </c>
    </row>
    <row r="289" spans="1:11" ht="25.5" customHeight="1">
      <c r="A289" s="35" t="s">
        <v>579</v>
      </c>
      <c r="B289" s="71">
        <v>0</v>
      </c>
      <c r="C289" s="71">
        <v>0</v>
      </c>
      <c r="D289" s="71">
        <v>0</v>
      </c>
      <c r="E289" s="71">
        <v>0</v>
      </c>
      <c r="F289" s="74">
        <f>(E289/درآمد!$F$13)*100</f>
        <v>0</v>
      </c>
      <c r="G289" s="71">
        <v>0</v>
      </c>
      <c r="H289" s="71">
        <v>0</v>
      </c>
      <c r="I289" s="71">
        <v>39950774</v>
      </c>
      <c r="J289" s="76">
        <v>39950774</v>
      </c>
      <c r="K289" s="74">
        <f>(J289/درآمد!$F$13)*100</f>
        <v>2.2655251645894567E-3</v>
      </c>
    </row>
    <row r="290" spans="1:11" ht="25.5" customHeight="1">
      <c r="A290" s="35" t="s">
        <v>569</v>
      </c>
      <c r="B290" s="71">
        <v>0</v>
      </c>
      <c r="C290" s="71">
        <v>0</v>
      </c>
      <c r="D290" s="71">
        <v>0</v>
      </c>
      <c r="E290" s="71">
        <v>0</v>
      </c>
      <c r="F290" s="74">
        <f>(E290/درآمد!$F$13)*100</f>
        <v>0</v>
      </c>
      <c r="G290" s="71">
        <v>0</v>
      </c>
      <c r="H290" s="71">
        <v>0</v>
      </c>
      <c r="I290" s="71">
        <v>-809949792</v>
      </c>
      <c r="J290" s="76">
        <v>-809949792</v>
      </c>
      <c r="K290" s="74">
        <f>(J290/درآمد!$F$13)*100</f>
        <v>-4.5930565345992949E-2</v>
      </c>
    </row>
    <row r="291" spans="1:11" ht="25.5" customHeight="1">
      <c r="A291" s="35" t="s">
        <v>559</v>
      </c>
      <c r="B291" s="71">
        <v>0</v>
      </c>
      <c r="C291" s="71">
        <v>0</v>
      </c>
      <c r="D291" s="71">
        <v>0</v>
      </c>
      <c r="E291" s="71">
        <v>0</v>
      </c>
      <c r="F291" s="74">
        <f>(E291/درآمد!$F$13)*100</f>
        <v>0</v>
      </c>
      <c r="G291" s="71">
        <v>0</v>
      </c>
      <c r="H291" s="71">
        <v>0</v>
      </c>
      <c r="I291" s="71">
        <v>-210077249</v>
      </c>
      <c r="J291" s="76">
        <v>-210077249</v>
      </c>
      <c r="K291" s="74">
        <f>(J291/درآمد!$F$13)*100</f>
        <v>-1.191304313947022E-2</v>
      </c>
    </row>
    <row r="292" spans="1:11" ht="25.5" customHeight="1">
      <c r="A292" s="35" t="s">
        <v>552</v>
      </c>
      <c r="B292" s="71">
        <v>0</v>
      </c>
      <c r="C292" s="71">
        <v>0</v>
      </c>
      <c r="D292" s="71">
        <v>0</v>
      </c>
      <c r="E292" s="71">
        <v>0</v>
      </c>
      <c r="F292" s="74">
        <f>(E292/درآمد!$F$13)*100</f>
        <v>0</v>
      </c>
      <c r="G292" s="71">
        <v>0</v>
      </c>
      <c r="H292" s="71">
        <v>0</v>
      </c>
      <c r="I292" s="71">
        <v>-926442080</v>
      </c>
      <c r="J292" s="76">
        <v>-926442080</v>
      </c>
      <c r="K292" s="74">
        <f>(J292/درآمد!$F$13)*100</f>
        <v>-5.253660031153836E-2</v>
      </c>
    </row>
    <row r="293" spans="1:11" ht="25.5" customHeight="1">
      <c r="A293" s="35" t="s">
        <v>614</v>
      </c>
      <c r="B293" s="71">
        <v>0</v>
      </c>
      <c r="C293" s="71">
        <v>0</v>
      </c>
      <c r="D293" s="71">
        <v>0</v>
      </c>
      <c r="E293" s="71">
        <v>0</v>
      </c>
      <c r="F293" s="74">
        <f>(E293/درآمد!$F$13)*100</f>
        <v>0</v>
      </c>
      <c r="G293" s="71">
        <v>0</v>
      </c>
      <c r="H293" s="71">
        <v>0</v>
      </c>
      <c r="I293" s="71">
        <v>1040852755</v>
      </c>
      <c r="J293" s="76">
        <v>1040852755</v>
      </c>
      <c r="K293" s="74">
        <f>(J293/درآمد!$F$13)*100</f>
        <v>5.9024591340452237E-2</v>
      </c>
    </row>
    <row r="294" spans="1:11" ht="25.5" customHeight="1">
      <c r="A294" s="35" t="s">
        <v>609</v>
      </c>
      <c r="B294" s="71">
        <v>0</v>
      </c>
      <c r="C294" s="71">
        <v>0</v>
      </c>
      <c r="D294" s="71">
        <v>0</v>
      </c>
      <c r="E294" s="71">
        <v>0</v>
      </c>
      <c r="F294" s="74">
        <f>(E294/درآمد!$F$13)*100</f>
        <v>0</v>
      </c>
      <c r="G294" s="71">
        <v>0</v>
      </c>
      <c r="H294" s="71">
        <v>0</v>
      </c>
      <c r="I294" s="71">
        <v>-409572289</v>
      </c>
      <c r="J294" s="76">
        <v>-409572289</v>
      </c>
      <c r="K294" s="74">
        <f>(J294/درآمد!$F$13)*100</f>
        <v>-2.3225991252334825E-2</v>
      </c>
    </row>
    <row r="295" spans="1:11" ht="25.5" customHeight="1">
      <c r="A295" s="35" t="s">
        <v>603</v>
      </c>
      <c r="B295" s="71">
        <v>0</v>
      </c>
      <c r="C295" s="71">
        <v>0</v>
      </c>
      <c r="D295" s="71">
        <v>0</v>
      </c>
      <c r="E295" s="71">
        <v>0</v>
      </c>
      <c r="F295" s="74">
        <f>(E295/درآمد!$F$13)*100</f>
        <v>0</v>
      </c>
      <c r="G295" s="71">
        <v>0</v>
      </c>
      <c r="H295" s="71">
        <v>0</v>
      </c>
      <c r="I295" s="71">
        <v>6435269</v>
      </c>
      <c r="J295" s="76">
        <v>6435269</v>
      </c>
      <c r="K295" s="74">
        <f>(J295/درآمد!$F$13)*100</f>
        <v>3.6493069847413792E-4</v>
      </c>
    </row>
    <row r="296" spans="1:11" ht="25.5" customHeight="1">
      <c r="A296" s="35" t="s">
        <v>596</v>
      </c>
      <c r="B296" s="71">
        <v>0</v>
      </c>
      <c r="C296" s="71">
        <v>0</v>
      </c>
      <c r="D296" s="71">
        <v>0</v>
      </c>
      <c r="E296" s="71">
        <v>0</v>
      </c>
      <c r="F296" s="74">
        <f>(E296/درآمد!$F$13)*100</f>
        <v>0</v>
      </c>
      <c r="G296" s="71">
        <v>0</v>
      </c>
      <c r="H296" s="71">
        <v>0</v>
      </c>
      <c r="I296" s="71">
        <v>27150281</v>
      </c>
      <c r="J296" s="76">
        <v>27150281</v>
      </c>
      <c r="K296" s="74">
        <f>(J296/درآمد!$F$13)*100</f>
        <v>1.5396358736673038E-3</v>
      </c>
    </row>
    <row r="297" spans="1:11" ht="25.5" customHeight="1">
      <c r="A297" s="35" t="s">
        <v>589</v>
      </c>
      <c r="B297" s="71">
        <v>0</v>
      </c>
      <c r="C297" s="71">
        <v>0</v>
      </c>
      <c r="D297" s="71">
        <v>0</v>
      </c>
      <c r="E297" s="71">
        <v>0</v>
      </c>
      <c r="F297" s="74">
        <f>(E297/درآمد!$F$13)*100</f>
        <v>0</v>
      </c>
      <c r="G297" s="71">
        <v>0</v>
      </c>
      <c r="H297" s="71">
        <v>0</v>
      </c>
      <c r="I297" s="71">
        <v>1759386240</v>
      </c>
      <c r="J297" s="76">
        <v>1759386240</v>
      </c>
      <c r="K297" s="74">
        <f>(J297/درآمد!$F$13)*100</f>
        <v>9.9771128362930464E-2</v>
      </c>
    </row>
    <row r="298" spans="1:11" ht="25.5" customHeight="1">
      <c r="A298" s="35" t="s">
        <v>583</v>
      </c>
      <c r="B298" s="71">
        <v>0</v>
      </c>
      <c r="C298" s="71">
        <v>0</v>
      </c>
      <c r="D298" s="71">
        <v>0</v>
      </c>
      <c r="E298" s="71">
        <v>0</v>
      </c>
      <c r="F298" s="74">
        <f>(E298/درآمد!$F$13)*100</f>
        <v>0</v>
      </c>
      <c r="G298" s="71">
        <v>0</v>
      </c>
      <c r="H298" s="71">
        <v>0</v>
      </c>
      <c r="I298" s="71">
        <v>4956872</v>
      </c>
      <c r="J298" s="76">
        <v>4956872</v>
      </c>
      <c r="K298" s="74">
        <f>(J298/درآمد!$F$13)*100</f>
        <v>2.8109388453021882E-4</v>
      </c>
    </row>
    <row r="299" spans="1:11" ht="25.5" customHeight="1">
      <c r="A299" s="35" t="s">
        <v>578</v>
      </c>
      <c r="B299" s="71">
        <v>0</v>
      </c>
      <c r="C299" s="71">
        <v>0</v>
      </c>
      <c r="D299" s="71">
        <v>0</v>
      </c>
      <c r="E299" s="71">
        <v>0</v>
      </c>
      <c r="F299" s="74">
        <f>(E299/درآمد!$F$13)*100</f>
        <v>0</v>
      </c>
      <c r="G299" s="71">
        <v>0</v>
      </c>
      <c r="H299" s="71">
        <v>0</v>
      </c>
      <c r="I299" s="71">
        <v>319054300</v>
      </c>
      <c r="J299" s="76">
        <v>319054300</v>
      </c>
      <c r="K299" s="74">
        <f>(J299/درآمد!$F$13)*100</f>
        <v>1.8092904671145389E-2</v>
      </c>
    </row>
    <row r="300" spans="1:11" ht="25.5" customHeight="1">
      <c r="A300" s="35" t="s">
        <v>568</v>
      </c>
      <c r="B300" s="71">
        <v>0</v>
      </c>
      <c r="C300" s="71">
        <v>0</v>
      </c>
      <c r="D300" s="71">
        <v>0</v>
      </c>
      <c r="E300" s="71">
        <v>0</v>
      </c>
      <c r="F300" s="74">
        <f>(E300/درآمد!$F$13)*100</f>
        <v>0</v>
      </c>
      <c r="G300" s="71">
        <v>0</v>
      </c>
      <c r="H300" s="71">
        <v>0</v>
      </c>
      <c r="I300" s="71">
        <v>-1823273</v>
      </c>
      <c r="J300" s="76">
        <v>-1823273</v>
      </c>
      <c r="K300" s="74">
        <f>(J300/درآمد!$F$13)*100</f>
        <v>-1.0339401342803803E-4</v>
      </c>
    </row>
    <row r="301" spans="1:11" ht="25.5" customHeight="1">
      <c r="A301" s="35" t="s">
        <v>551</v>
      </c>
      <c r="B301" s="71">
        <v>0</v>
      </c>
      <c r="C301" s="71">
        <v>0</v>
      </c>
      <c r="D301" s="71">
        <v>0</v>
      </c>
      <c r="E301" s="71">
        <v>0</v>
      </c>
      <c r="F301" s="74">
        <f>(E301/درآمد!$F$13)*100</f>
        <v>0</v>
      </c>
      <c r="G301" s="71">
        <v>0</v>
      </c>
      <c r="H301" s="71">
        <v>0</v>
      </c>
      <c r="I301" s="71">
        <v>1539196645</v>
      </c>
      <c r="J301" s="76">
        <v>1539196645</v>
      </c>
      <c r="K301" s="74">
        <f>(J301/درآمد!$F$13)*100</f>
        <v>8.7284635148724879E-2</v>
      </c>
    </row>
    <row r="302" spans="1:11" ht="25.5" customHeight="1">
      <c r="A302" s="35" t="s">
        <v>602</v>
      </c>
      <c r="B302" s="71">
        <v>0</v>
      </c>
      <c r="C302" s="71">
        <v>0</v>
      </c>
      <c r="D302" s="71">
        <v>0</v>
      </c>
      <c r="E302" s="71">
        <v>0</v>
      </c>
      <c r="F302" s="74">
        <f>(E302/درآمد!$F$13)*100</f>
        <v>0</v>
      </c>
      <c r="G302" s="71">
        <v>0</v>
      </c>
      <c r="H302" s="71">
        <v>0</v>
      </c>
      <c r="I302" s="71">
        <v>5625028</v>
      </c>
      <c r="J302" s="76">
        <v>5625028</v>
      </c>
      <c r="K302" s="74">
        <f>(J302/درآمد!$F$13)*100</f>
        <v>3.1898361932913497E-4</v>
      </c>
    </row>
    <row r="303" spans="1:11" ht="25.5" customHeight="1">
      <c r="A303" s="35" t="s">
        <v>595</v>
      </c>
      <c r="B303" s="71">
        <v>0</v>
      </c>
      <c r="C303" s="71">
        <v>0</v>
      </c>
      <c r="D303" s="71">
        <v>0</v>
      </c>
      <c r="E303" s="71">
        <v>0</v>
      </c>
      <c r="F303" s="74">
        <f>(E303/درآمد!$F$13)*100</f>
        <v>0</v>
      </c>
      <c r="G303" s="71">
        <v>0</v>
      </c>
      <c r="H303" s="71">
        <v>0</v>
      </c>
      <c r="I303" s="71">
        <v>38230855</v>
      </c>
      <c r="J303" s="76">
        <v>38230855</v>
      </c>
      <c r="K303" s="74">
        <f>(J303/درآمد!$F$13)*100</f>
        <v>2.1679921411853157E-3</v>
      </c>
    </row>
    <row r="304" spans="1:11" ht="25.5" customHeight="1">
      <c r="A304" s="35" t="s">
        <v>582</v>
      </c>
      <c r="B304" s="71">
        <v>0</v>
      </c>
      <c r="C304" s="71">
        <v>0</v>
      </c>
      <c r="D304" s="71">
        <v>0</v>
      </c>
      <c r="E304" s="71">
        <v>0</v>
      </c>
      <c r="F304" s="74">
        <f>(E304/درآمد!$F$13)*100</f>
        <v>0</v>
      </c>
      <c r="G304" s="71">
        <v>0</v>
      </c>
      <c r="H304" s="71">
        <v>0</v>
      </c>
      <c r="I304" s="71">
        <v>4979934</v>
      </c>
      <c r="J304" s="76">
        <v>4979934</v>
      </c>
      <c r="K304" s="74">
        <f>(J304/درآمد!$F$13)*100</f>
        <v>2.824016825054411E-4</v>
      </c>
    </row>
    <row r="305" spans="1:11" ht="25.5" customHeight="1">
      <c r="A305" s="35" t="s">
        <v>558</v>
      </c>
      <c r="B305" s="71">
        <v>0</v>
      </c>
      <c r="C305" s="71">
        <v>0</v>
      </c>
      <c r="D305" s="71">
        <v>0</v>
      </c>
      <c r="E305" s="71">
        <v>0</v>
      </c>
      <c r="F305" s="74">
        <f>(E305/درآمد!$F$13)*100</f>
        <v>0</v>
      </c>
      <c r="G305" s="71">
        <v>0</v>
      </c>
      <c r="H305" s="71">
        <v>0</v>
      </c>
      <c r="I305" s="71">
        <v>-59786</v>
      </c>
      <c r="J305" s="76">
        <v>-59786</v>
      </c>
      <c r="K305" s="74">
        <f>(J305/درآمد!$F$13)*100</f>
        <v>-3.3903395085698526E-6</v>
      </c>
    </row>
    <row r="306" spans="1:11" ht="25.5" customHeight="1">
      <c r="A306" s="35" t="s">
        <v>550</v>
      </c>
      <c r="B306" s="71">
        <v>0</v>
      </c>
      <c r="C306" s="71">
        <v>0</v>
      </c>
      <c r="D306" s="71">
        <v>0</v>
      </c>
      <c r="E306" s="71">
        <v>0</v>
      </c>
      <c r="F306" s="74">
        <f>(E306/درآمد!$F$13)*100</f>
        <v>0</v>
      </c>
      <c r="G306" s="71">
        <v>0</v>
      </c>
      <c r="H306" s="71">
        <v>0</v>
      </c>
      <c r="I306" s="71">
        <v>-227218</v>
      </c>
      <c r="J306" s="76">
        <v>-227218</v>
      </c>
      <c r="K306" s="74">
        <f>(J306/درآمد!$F$13)*100</f>
        <v>-1.2885059419566868E-5</v>
      </c>
    </row>
    <row r="307" spans="1:11" ht="25.5" customHeight="1">
      <c r="A307" s="35" t="s">
        <v>613</v>
      </c>
      <c r="B307" s="71">
        <v>0</v>
      </c>
      <c r="C307" s="71">
        <v>0</v>
      </c>
      <c r="D307" s="71">
        <v>0</v>
      </c>
      <c r="E307" s="71">
        <v>0</v>
      </c>
      <c r="F307" s="74">
        <f>(E307/درآمد!$F$13)*100</f>
        <v>0</v>
      </c>
      <c r="G307" s="71">
        <v>0</v>
      </c>
      <c r="H307" s="71">
        <v>0</v>
      </c>
      <c r="I307" s="71">
        <v>-318301970</v>
      </c>
      <c r="J307" s="76">
        <v>-318301970</v>
      </c>
      <c r="K307" s="74">
        <f>(J307/درآمد!$F$13)*100</f>
        <v>-1.8050241604165122E-2</v>
      </c>
    </row>
    <row r="308" spans="1:11" ht="25.5" customHeight="1">
      <c r="A308" s="35" t="s">
        <v>608</v>
      </c>
      <c r="B308" s="71">
        <v>0</v>
      </c>
      <c r="C308" s="71">
        <v>0</v>
      </c>
      <c r="D308" s="71">
        <v>0</v>
      </c>
      <c r="E308" s="71">
        <v>0</v>
      </c>
      <c r="F308" s="74">
        <f>(E308/درآمد!$F$13)*100</f>
        <v>0</v>
      </c>
      <c r="G308" s="71">
        <v>0</v>
      </c>
      <c r="H308" s="71">
        <v>0</v>
      </c>
      <c r="I308" s="71">
        <v>-98216</v>
      </c>
      <c r="J308" s="76">
        <v>-98216</v>
      </c>
      <c r="K308" s="74">
        <f>(J308/درآمد!$F$13)*100</f>
        <v>-5.5696247478288676E-6</v>
      </c>
    </row>
    <row r="309" spans="1:11" ht="25.5" customHeight="1">
      <c r="A309" s="35" t="s">
        <v>544</v>
      </c>
      <c r="B309" s="71">
        <v>0</v>
      </c>
      <c r="C309" s="71">
        <v>0</v>
      </c>
      <c r="D309" s="71">
        <v>0</v>
      </c>
      <c r="E309" s="71">
        <v>0</v>
      </c>
      <c r="F309" s="74">
        <f>(E309/درآمد!$F$13)*100</f>
        <v>0</v>
      </c>
      <c r="G309" s="71">
        <v>0</v>
      </c>
      <c r="H309" s="71">
        <v>0</v>
      </c>
      <c r="I309" s="71">
        <v>-102726</v>
      </c>
      <c r="J309" s="76">
        <v>-102726</v>
      </c>
      <c r="K309" s="74">
        <f>(J309/درآمد!$F$13)*100</f>
        <v>-5.825377452201965E-6</v>
      </c>
    </row>
    <row r="310" spans="1:11" ht="25.5" customHeight="1">
      <c r="A310" s="35" t="s">
        <v>612</v>
      </c>
      <c r="B310" s="71">
        <v>0</v>
      </c>
      <c r="C310" s="71">
        <v>0</v>
      </c>
      <c r="D310" s="71">
        <v>0</v>
      </c>
      <c r="E310" s="71">
        <v>0</v>
      </c>
      <c r="F310" s="74">
        <f>(E310/درآمد!$F$13)*100</f>
        <v>0</v>
      </c>
      <c r="G310" s="71">
        <v>0</v>
      </c>
      <c r="H310" s="71">
        <v>0</v>
      </c>
      <c r="I310" s="71">
        <v>-347796</v>
      </c>
      <c r="J310" s="76">
        <v>-347796</v>
      </c>
      <c r="K310" s="74">
        <f>(J310/درآمد!$F$13)*100</f>
        <v>-1.9722786600919287E-5</v>
      </c>
    </row>
    <row r="311" spans="1:11" ht="25.5" customHeight="1">
      <c r="A311" s="35" t="s">
        <v>607</v>
      </c>
      <c r="B311" s="71">
        <v>0</v>
      </c>
      <c r="C311" s="71">
        <v>0</v>
      </c>
      <c r="D311" s="71">
        <v>0</v>
      </c>
      <c r="E311" s="71">
        <v>0</v>
      </c>
      <c r="F311" s="74">
        <f>(E311/درآمد!$F$13)*100</f>
        <v>0</v>
      </c>
      <c r="G311" s="71">
        <v>0</v>
      </c>
      <c r="H311" s="71">
        <v>0</v>
      </c>
      <c r="I311" s="71">
        <v>-3607290</v>
      </c>
      <c r="J311" s="76">
        <v>-3607290</v>
      </c>
      <c r="K311" s="74">
        <f>(J311/درآمد!$F$13)*100</f>
        <v>-2.0456190087761255E-4</v>
      </c>
    </row>
    <row r="312" spans="1:11" ht="25.5" customHeight="1">
      <c r="A312" s="35" t="s">
        <v>113</v>
      </c>
      <c r="B312" s="71">
        <v>0</v>
      </c>
      <c r="C312" s="71">
        <v>6658284</v>
      </c>
      <c r="D312" s="71">
        <v>0</v>
      </c>
      <c r="E312" s="71">
        <v>6658284</v>
      </c>
      <c r="F312" s="74">
        <f>(E312/درآمد!$F$13)*100</f>
        <v>3.7757741451976241E-4</v>
      </c>
      <c r="G312" s="71">
        <v>0</v>
      </c>
      <c r="H312" s="71">
        <v>8101158</v>
      </c>
      <c r="I312" s="71">
        <v>0</v>
      </c>
      <c r="J312" s="76">
        <v>8101158</v>
      </c>
      <c r="K312" s="74">
        <f>(J312/درآمد!$F$13)*100</f>
        <v>4.593997931383055E-4</v>
      </c>
    </row>
    <row r="313" spans="1:11" ht="25.5" customHeight="1">
      <c r="A313" s="35" t="s">
        <v>577</v>
      </c>
      <c r="B313" s="71">
        <v>0</v>
      </c>
      <c r="C313" s="71">
        <v>0</v>
      </c>
      <c r="D313" s="71">
        <v>0</v>
      </c>
      <c r="E313" s="71">
        <v>0</v>
      </c>
      <c r="F313" s="74">
        <f>(E313/درآمد!$F$13)*100</f>
        <v>0</v>
      </c>
      <c r="G313" s="71">
        <v>0</v>
      </c>
      <c r="H313" s="71">
        <v>0</v>
      </c>
      <c r="I313" s="71">
        <v>253996817</v>
      </c>
      <c r="J313" s="76">
        <v>253996817</v>
      </c>
      <c r="K313" s="74">
        <f>(J313/درآمد!$F$13)*100</f>
        <v>1.4403630343660503E-2</v>
      </c>
    </row>
    <row r="314" spans="1:11" ht="25.5" customHeight="1">
      <c r="A314" s="35" t="s">
        <v>576</v>
      </c>
      <c r="B314" s="71">
        <v>0</v>
      </c>
      <c r="C314" s="71">
        <v>0</v>
      </c>
      <c r="D314" s="71">
        <v>0</v>
      </c>
      <c r="E314" s="71">
        <v>0</v>
      </c>
      <c r="F314" s="74">
        <f>(E314/درآمد!$F$13)*100</f>
        <v>0</v>
      </c>
      <c r="G314" s="71">
        <v>0</v>
      </c>
      <c r="H314" s="71">
        <v>0</v>
      </c>
      <c r="I314" s="71">
        <v>125995401</v>
      </c>
      <c r="J314" s="76">
        <v>125995401</v>
      </c>
      <c r="K314" s="74">
        <f>(J314/درآمد!$F$13)*100</f>
        <v>7.1449367060583005E-3</v>
      </c>
    </row>
    <row r="315" spans="1:11" ht="25.5" customHeight="1">
      <c r="A315" s="35" t="s">
        <v>567</v>
      </c>
      <c r="B315" s="71">
        <v>0</v>
      </c>
      <c r="C315" s="71">
        <v>0</v>
      </c>
      <c r="D315" s="71">
        <v>0</v>
      </c>
      <c r="E315" s="71">
        <v>0</v>
      </c>
      <c r="F315" s="74">
        <f>(E315/درآمد!$F$13)*100</f>
        <v>0</v>
      </c>
      <c r="G315" s="71">
        <v>0</v>
      </c>
      <c r="H315" s="71">
        <v>0</v>
      </c>
      <c r="I315" s="71">
        <v>626616191</v>
      </c>
      <c r="J315" s="76">
        <v>626616191</v>
      </c>
      <c r="K315" s="74">
        <f>(J315/درآمد!$F$13)*100</f>
        <v>3.5534098769893503E-2</v>
      </c>
    </row>
    <row r="316" spans="1:11" ht="25.5" customHeight="1">
      <c r="A316" s="35" t="s">
        <v>575</v>
      </c>
      <c r="B316" s="71">
        <v>0</v>
      </c>
      <c r="C316" s="71">
        <v>0</v>
      </c>
      <c r="D316" s="71">
        <v>0</v>
      </c>
      <c r="E316" s="71">
        <v>0</v>
      </c>
      <c r="F316" s="74">
        <f>(E316/درآمد!$F$13)*100</f>
        <v>0</v>
      </c>
      <c r="G316" s="71">
        <v>0</v>
      </c>
      <c r="H316" s="71">
        <v>0</v>
      </c>
      <c r="I316" s="71">
        <v>238665788</v>
      </c>
      <c r="J316" s="76">
        <v>238665788</v>
      </c>
      <c r="K316" s="74">
        <f>(J316/درآمد!$F$13)*100</f>
        <v>1.3534239628012522E-2</v>
      </c>
    </row>
    <row r="317" spans="1:11" ht="25.5" customHeight="1">
      <c r="A317" s="35" t="s">
        <v>566</v>
      </c>
      <c r="B317" s="71">
        <v>0</v>
      </c>
      <c r="C317" s="71">
        <v>0</v>
      </c>
      <c r="D317" s="71">
        <v>0</v>
      </c>
      <c r="E317" s="71">
        <v>0</v>
      </c>
      <c r="F317" s="74">
        <f>(E317/درآمد!$F$13)*100</f>
        <v>0</v>
      </c>
      <c r="G317" s="71">
        <v>0</v>
      </c>
      <c r="H317" s="71">
        <v>0</v>
      </c>
      <c r="I317" s="71">
        <v>1846634461</v>
      </c>
      <c r="J317" s="76">
        <v>1846634461</v>
      </c>
      <c r="K317" s="74">
        <f>(J317/درآمد!$F$13)*100</f>
        <v>0.10471879321270691</v>
      </c>
    </row>
    <row r="318" spans="1:11" ht="25.5" customHeight="1">
      <c r="A318" s="35" t="s">
        <v>336</v>
      </c>
      <c r="B318" s="71">
        <v>0</v>
      </c>
      <c r="C318" s="71">
        <v>0</v>
      </c>
      <c r="D318" s="71">
        <v>101119109</v>
      </c>
      <c r="E318" s="71">
        <v>101119109</v>
      </c>
      <c r="F318" s="74">
        <f>(E318/درآمد!$F$13)*100</f>
        <v>5.7342540112079983E-3</v>
      </c>
      <c r="G318" s="71">
        <v>0</v>
      </c>
      <c r="H318" s="71">
        <v>0</v>
      </c>
      <c r="I318" s="71">
        <v>101119109</v>
      </c>
      <c r="J318" s="76">
        <v>101119109</v>
      </c>
      <c r="K318" s="74">
        <f>(J318/درآمد!$F$13)*100</f>
        <v>5.7342540112079983E-3</v>
      </c>
    </row>
    <row r="319" spans="1:11" ht="25.5" customHeight="1">
      <c r="A319" s="35" t="s">
        <v>574</v>
      </c>
      <c r="B319" s="71">
        <v>0</v>
      </c>
      <c r="C319" s="71">
        <v>0</v>
      </c>
      <c r="D319" s="71">
        <v>0</v>
      </c>
      <c r="E319" s="71">
        <v>0</v>
      </c>
      <c r="F319" s="74">
        <f>(E319/درآمد!$F$13)*100</f>
        <v>0</v>
      </c>
      <c r="G319" s="71">
        <v>0</v>
      </c>
      <c r="H319" s="71">
        <v>0</v>
      </c>
      <c r="I319" s="71">
        <v>8579298334</v>
      </c>
      <c r="J319" s="76">
        <v>8579298334</v>
      </c>
      <c r="K319" s="74">
        <f>(J319/درآمد!$F$13)*100</f>
        <v>0.48651413537563504</v>
      </c>
    </row>
    <row r="320" spans="1:11" ht="25.5" customHeight="1">
      <c r="A320" s="35" t="s">
        <v>565</v>
      </c>
      <c r="B320" s="71">
        <v>0</v>
      </c>
      <c r="C320" s="71">
        <v>0</v>
      </c>
      <c r="D320" s="71">
        <v>0</v>
      </c>
      <c r="E320" s="71">
        <v>0</v>
      </c>
      <c r="F320" s="74">
        <f>(E320/درآمد!$F$13)*100</f>
        <v>0</v>
      </c>
      <c r="G320" s="71">
        <v>0</v>
      </c>
      <c r="H320" s="71">
        <v>0</v>
      </c>
      <c r="I320" s="71">
        <v>11193843452</v>
      </c>
      <c r="J320" s="76">
        <v>11193843452</v>
      </c>
      <c r="K320" s="74">
        <f>(J320/درآمد!$F$13)*100</f>
        <v>0.63477954216809196</v>
      </c>
    </row>
    <row r="321" spans="1:11" ht="25.5" customHeight="1">
      <c r="A321" s="35" t="s">
        <v>99</v>
      </c>
      <c r="B321" s="71">
        <v>0</v>
      </c>
      <c r="C321" s="71">
        <v>3561594717</v>
      </c>
      <c r="D321" s="71">
        <v>-3035939172</v>
      </c>
      <c r="E321" s="71">
        <v>525655545</v>
      </c>
      <c r="F321" s="74">
        <f>(E321/درآمد!$F$13)*100</f>
        <v>2.980883086529151E-2</v>
      </c>
      <c r="G321" s="71">
        <v>0</v>
      </c>
      <c r="H321" s="71">
        <v>0</v>
      </c>
      <c r="I321" s="71">
        <v>-3035939172</v>
      </c>
      <c r="J321" s="76">
        <v>-3035939172</v>
      </c>
      <c r="K321" s="74">
        <f>(J321/درآمد!$F$13)*100</f>
        <v>-0.17216178570980573</v>
      </c>
    </row>
    <row r="322" spans="1:11" ht="25.5" customHeight="1">
      <c r="A322" s="35" t="s">
        <v>549</v>
      </c>
      <c r="B322" s="71">
        <v>0</v>
      </c>
      <c r="C322" s="71">
        <v>0</v>
      </c>
      <c r="D322" s="71">
        <v>0</v>
      </c>
      <c r="E322" s="71">
        <v>0</v>
      </c>
      <c r="F322" s="74">
        <f>(E322/درآمد!$F$13)*100</f>
        <v>0</v>
      </c>
      <c r="G322" s="71">
        <v>0</v>
      </c>
      <c r="H322" s="71">
        <v>0</v>
      </c>
      <c r="I322" s="71">
        <v>3164958276</v>
      </c>
      <c r="J322" s="76">
        <v>3164958276</v>
      </c>
      <c r="K322" s="74">
        <f>(J322/درآمد!$F$13)*100</f>
        <v>0.1794781903137512</v>
      </c>
    </row>
    <row r="323" spans="1:11" ht="25.5" customHeight="1">
      <c r="A323" s="35" t="s">
        <v>573</v>
      </c>
      <c r="B323" s="71">
        <v>0</v>
      </c>
      <c r="C323" s="71">
        <v>0</v>
      </c>
      <c r="D323" s="71">
        <v>0</v>
      </c>
      <c r="E323" s="71">
        <v>0</v>
      </c>
      <c r="F323" s="74">
        <f>(E323/درآمد!$F$13)*100</f>
        <v>0</v>
      </c>
      <c r="G323" s="71">
        <v>0</v>
      </c>
      <c r="H323" s="71">
        <v>0</v>
      </c>
      <c r="I323" s="71">
        <v>11180167700</v>
      </c>
      <c r="J323" s="76">
        <v>11180167700</v>
      </c>
      <c r="K323" s="74">
        <f>(J323/درآمد!$F$13)*100</f>
        <v>0.63400401876269596</v>
      </c>
    </row>
    <row r="324" spans="1:11" ht="25.5" customHeight="1">
      <c r="A324" s="35" t="s">
        <v>564</v>
      </c>
      <c r="B324" s="71">
        <v>0</v>
      </c>
      <c r="C324" s="71">
        <v>0</v>
      </c>
      <c r="D324" s="71">
        <v>0</v>
      </c>
      <c r="E324" s="71">
        <v>0</v>
      </c>
      <c r="F324" s="74">
        <f>(E324/درآمد!$F$13)*100</f>
        <v>0</v>
      </c>
      <c r="G324" s="71">
        <v>0</v>
      </c>
      <c r="H324" s="71">
        <v>0</v>
      </c>
      <c r="I324" s="71">
        <v>10106735045</v>
      </c>
      <c r="J324" s="76">
        <v>10106735045</v>
      </c>
      <c r="K324" s="74">
        <f>(J324/درآمد!$F$13)*100</f>
        <v>0.57313188916654412</v>
      </c>
    </row>
    <row r="325" spans="1:11" ht="25.5" customHeight="1">
      <c r="A325" s="35" t="s">
        <v>557</v>
      </c>
      <c r="B325" s="71">
        <v>0</v>
      </c>
      <c r="C325" s="71">
        <v>0</v>
      </c>
      <c r="D325" s="71">
        <v>0</v>
      </c>
      <c r="E325" s="71">
        <v>0</v>
      </c>
      <c r="F325" s="74">
        <f>(E325/درآمد!$F$13)*100</f>
        <v>0</v>
      </c>
      <c r="G325" s="71">
        <v>0</v>
      </c>
      <c r="H325" s="71">
        <v>0</v>
      </c>
      <c r="I325" s="71">
        <v>-2431103678</v>
      </c>
      <c r="J325" s="76">
        <v>-2431103678</v>
      </c>
      <c r="K325" s="74">
        <f>(J325/درآمد!$F$13)*100</f>
        <v>-0.13786282489132709</v>
      </c>
    </row>
    <row r="326" spans="1:11" ht="25.5" customHeight="1">
      <c r="A326" s="35" t="s">
        <v>122</v>
      </c>
      <c r="B326" s="71">
        <v>0</v>
      </c>
      <c r="C326" s="71">
        <v>8079291687</v>
      </c>
      <c r="D326" s="71">
        <v>-7749083505</v>
      </c>
      <c r="E326" s="71">
        <v>330208182</v>
      </c>
      <c r="F326" s="74">
        <f>(E326/درآمد!$F$13)*100</f>
        <v>1.8725418082621757E-2</v>
      </c>
      <c r="G326" s="71">
        <v>0</v>
      </c>
      <c r="H326" s="71">
        <v>0</v>
      </c>
      <c r="I326" s="71">
        <v>-7749083505</v>
      </c>
      <c r="J326" s="76">
        <v>-7749083505</v>
      </c>
      <c r="K326" s="74">
        <f>(J326/درآمد!$F$13)*100</f>
        <v>-0.43943438199927165</v>
      </c>
    </row>
    <row r="327" spans="1:11" ht="25.5" customHeight="1">
      <c r="A327" s="35" t="s">
        <v>548</v>
      </c>
      <c r="B327" s="71">
        <v>0</v>
      </c>
      <c r="C327" s="71">
        <v>0</v>
      </c>
      <c r="D327" s="71">
        <v>0</v>
      </c>
      <c r="E327" s="71">
        <v>0</v>
      </c>
      <c r="F327" s="74">
        <f>(E327/درآمد!$F$13)*100</f>
        <v>0</v>
      </c>
      <c r="G327" s="71">
        <v>0</v>
      </c>
      <c r="H327" s="71">
        <v>0</v>
      </c>
      <c r="I327" s="71">
        <v>19579486050</v>
      </c>
      <c r="J327" s="76">
        <v>19579486050</v>
      </c>
      <c r="K327" s="74">
        <f>(J327/درآمد!$F$13)*100</f>
        <v>1.110311864195753</v>
      </c>
    </row>
    <row r="328" spans="1:11" ht="25.5" customHeight="1">
      <c r="A328" s="35" t="s">
        <v>601</v>
      </c>
      <c r="B328" s="71">
        <v>0</v>
      </c>
      <c r="C328" s="71">
        <v>0</v>
      </c>
      <c r="D328" s="71">
        <v>0</v>
      </c>
      <c r="E328" s="71">
        <v>0</v>
      </c>
      <c r="F328" s="74">
        <f>(E328/درآمد!$F$13)*100</f>
        <v>0</v>
      </c>
      <c r="G328" s="71">
        <v>0</v>
      </c>
      <c r="H328" s="71">
        <v>0</v>
      </c>
      <c r="I328" s="71">
        <v>1782020640</v>
      </c>
      <c r="J328" s="76">
        <v>1782020640</v>
      </c>
      <c r="K328" s="74">
        <f>(J328/درآمد!$F$13)*100</f>
        <v>0.10105467803296647</v>
      </c>
    </row>
    <row r="329" spans="1:11" ht="25.5" customHeight="1">
      <c r="A329" s="35" t="s">
        <v>594</v>
      </c>
      <c r="B329" s="71">
        <v>0</v>
      </c>
      <c r="C329" s="71">
        <v>0</v>
      </c>
      <c r="D329" s="71">
        <v>0</v>
      </c>
      <c r="E329" s="71">
        <v>0</v>
      </c>
      <c r="F329" s="74">
        <f>(E329/درآمد!$F$13)*100</f>
        <v>0</v>
      </c>
      <c r="G329" s="71">
        <v>0</v>
      </c>
      <c r="H329" s="71">
        <v>0</v>
      </c>
      <c r="I329" s="71">
        <v>59478472</v>
      </c>
      <c r="J329" s="76">
        <v>59478472</v>
      </c>
      <c r="K329" s="74">
        <f>(J329/درآمد!$F$13)*100</f>
        <v>3.3729002363591101E-3</v>
      </c>
    </row>
    <row r="330" spans="1:11" ht="25.5" customHeight="1">
      <c r="A330" s="35" t="s">
        <v>588</v>
      </c>
      <c r="B330" s="71">
        <v>0</v>
      </c>
      <c r="C330" s="71">
        <v>0</v>
      </c>
      <c r="D330" s="71">
        <v>0</v>
      </c>
      <c r="E330" s="71">
        <v>0</v>
      </c>
      <c r="F330" s="74">
        <f>(E330/درآمد!$F$13)*100</f>
        <v>0</v>
      </c>
      <c r="G330" s="71">
        <v>0</v>
      </c>
      <c r="H330" s="71">
        <v>0</v>
      </c>
      <c r="I330" s="71">
        <v>12124329</v>
      </c>
      <c r="J330" s="76">
        <v>12124329</v>
      </c>
      <c r="K330" s="74">
        <f>(J330/درآمد!$F$13)*100</f>
        <v>6.8754543912620373E-4</v>
      </c>
    </row>
    <row r="331" spans="1:11" ht="25.5" customHeight="1">
      <c r="A331" s="35" t="s">
        <v>572</v>
      </c>
      <c r="B331" s="71">
        <v>0</v>
      </c>
      <c r="C331" s="71">
        <v>0</v>
      </c>
      <c r="D331" s="71">
        <v>0</v>
      </c>
      <c r="E331" s="71">
        <v>0</v>
      </c>
      <c r="F331" s="74">
        <f>(E331/درآمد!$F$13)*100</f>
        <v>0</v>
      </c>
      <c r="G331" s="71">
        <v>0</v>
      </c>
      <c r="H331" s="71">
        <v>0</v>
      </c>
      <c r="I331" s="71">
        <v>12703401828</v>
      </c>
      <c r="J331" s="76">
        <v>12703401828</v>
      </c>
      <c r="K331" s="74">
        <f>(J331/درآمد!$F$13)*100</f>
        <v>0.720383452826864</v>
      </c>
    </row>
    <row r="332" spans="1:11" ht="25.5" customHeight="1">
      <c r="A332" s="35" t="s">
        <v>563</v>
      </c>
      <c r="B332" s="71">
        <v>0</v>
      </c>
      <c r="C332" s="71">
        <v>0</v>
      </c>
      <c r="D332" s="71">
        <v>0</v>
      </c>
      <c r="E332" s="71">
        <v>0</v>
      </c>
      <c r="F332" s="74">
        <f>(E332/درآمد!$F$13)*100</f>
        <v>0</v>
      </c>
      <c r="G332" s="71">
        <v>0</v>
      </c>
      <c r="H332" s="71">
        <v>0</v>
      </c>
      <c r="I332" s="71">
        <v>-332747561</v>
      </c>
      <c r="J332" s="76">
        <v>-332747561</v>
      </c>
      <c r="K332" s="74">
        <f>(J332/درآمد!$F$13)*100</f>
        <v>-1.8869420975455076E-2</v>
      </c>
    </row>
    <row r="333" spans="1:11" ht="25.5" customHeight="1">
      <c r="A333" s="35" t="s">
        <v>556</v>
      </c>
      <c r="B333" s="71">
        <v>0</v>
      </c>
      <c r="C333" s="71">
        <v>0</v>
      </c>
      <c r="D333" s="71">
        <v>0</v>
      </c>
      <c r="E333" s="71">
        <v>0</v>
      </c>
      <c r="F333" s="74">
        <f>(E333/درآمد!$F$13)*100</f>
        <v>0</v>
      </c>
      <c r="G333" s="71">
        <v>0</v>
      </c>
      <c r="H333" s="71">
        <v>0</v>
      </c>
      <c r="I333" s="71">
        <v>12512767383</v>
      </c>
      <c r="J333" s="76">
        <v>12512767383</v>
      </c>
      <c r="K333" s="74">
        <f>(J333/درآمد!$F$13)*100</f>
        <v>0.70957297059728208</v>
      </c>
    </row>
    <row r="334" spans="1:11" ht="25.5" customHeight="1">
      <c r="A334" s="35" t="s">
        <v>617</v>
      </c>
      <c r="B334" s="71">
        <v>0</v>
      </c>
      <c r="C334" s="71">
        <v>0</v>
      </c>
      <c r="D334" s="71">
        <v>0</v>
      </c>
      <c r="E334" s="71">
        <v>0</v>
      </c>
      <c r="F334" s="74">
        <f>(E334/درآمد!$F$13)*100</f>
        <v>0</v>
      </c>
      <c r="G334" s="71">
        <v>0</v>
      </c>
      <c r="H334" s="71">
        <v>0</v>
      </c>
      <c r="I334" s="71">
        <v>2221178697</v>
      </c>
      <c r="J334" s="76">
        <v>2221178697</v>
      </c>
      <c r="K334" s="74">
        <f>(J334/درآمد!$F$13)*100</f>
        <v>0.12595841655291884</v>
      </c>
    </row>
    <row r="335" spans="1:11" ht="25.5" customHeight="1">
      <c r="A335" s="35" t="s">
        <v>108</v>
      </c>
      <c r="B335" s="71">
        <v>0</v>
      </c>
      <c r="C335" s="71">
        <v>602490818</v>
      </c>
      <c r="D335" s="71">
        <v>0</v>
      </c>
      <c r="E335" s="71">
        <v>602490818</v>
      </c>
      <c r="F335" s="74">
        <f>(E335/درآمد!$F$13)*100</f>
        <v>3.4165999127152985E-2</v>
      </c>
      <c r="G335" s="71">
        <v>0</v>
      </c>
      <c r="H335" s="71">
        <v>-3136564089</v>
      </c>
      <c r="I335" s="71">
        <v>385054</v>
      </c>
      <c r="J335" s="76">
        <v>-3136179035</v>
      </c>
      <c r="K335" s="74">
        <f>(J335/درآمد!$F$13)*100</f>
        <v>-0.17784617951207599</v>
      </c>
    </row>
    <row r="336" spans="1:11" ht="25.5" customHeight="1">
      <c r="A336" s="35" t="s">
        <v>107</v>
      </c>
      <c r="B336" s="71">
        <v>0</v>
      </c>
      <c r="C336" s="71">
        <v>21577648652</v>
      </c>
      <c r="D336" s="71">
        <v>7443136841</v>
      </c>
      <c r="E336" s="71">
        <v>29020785493</v>
      </c>
      <c r="F336" s="74">
        <f>(E336/درآمد!$F$13)*100</f>
        <v>1.6457082866665897</v>
      </c>
      <c r="G336" s="71">
        <v>0</v>
      </c>
      <c r="H336" s="71">
        <v>0</v>
      </c>
      <c r="I336" s="71">
        <v>7443136841</v>
      </c>
      <c r="J336" s="76">
        <v>7443136841</v>
      </c>
      <c r="K336" s="74">
        <f>(J336/درآمد!$F$13)*100</f>
        <v>0.42208478405871119</v>
      </c>
    </row>
    <row r="337" spans="1:11" ht="25.5" customHeight="1">
      <c r="A337" s="35" t="s">
        <v>547</v>
      </c>
      <c r="B337" s="71">
        <v>0</v>
      </c>
      <c r="C337" s="71">
        <v>0</v>
      </c>
      <c r="D337" s="71">
        <v>0</v>
      </c>
      <c r="E337" s="71">
        <v>0</v>
      </c>
      <c r="F337" s="74">
        <f>(E337/درآمد!$F$13)*100</f>
        <v>0</v>
      </c>
      <c r="G337" s="71">
        <v>0</v>
      </c>
      <c r="H337" s="71">
        <v>0</v>
      </c>
      <c r="I337" s="71">
        <v>13197687347</v>
      </c>
      <c r="J337" s="76">
        <v>13197687347</v>
      </c>
      <c r="K337" s="74">
        <f>(J337/درآمد!$F$13)*100</f>
        <v>0.74841335487048044</v>
      </c>
    </row>
    <row r="338" spans="1:11" ht="25.5" customHeight="1">
      <c r="A338" s="35" t="s">
        <v>606</v>
      </c>
      <c r="B338" s="71">
        <v>0</v>
      </c>
      <c r="C338" s="71">
        <v>0</v>
      </c>
      <c r="D338" s="71">
        <v>0</v>
      </c>
      <c r="E338" s="71">
        <v>0</v>
      </c>
      <c r="F338" s="74">
        <f>(E338/درآمد!$F$13)*100</f>
        <v>0</v>
      </c>
      <c r="G338" s="71">
        <v>0</v>
      </c>
      <c r="H338" s="71">
        <v>0</v>
      </c>
      <c r="I338" s="71">
        <v>1399302112</v>
      </c>
      <c r="J338" s="76">
        <v>1399302112</v>
      </c>
      <c r="K338" s="74">
        <f>(J338/درآمد!$F$13)*100</f>
        <v>7.9351507622835396E-2</v>
      </c>
    </row>
    <row r="339" spans="1:11" ht="25.5" customHeight="1">
      <c r="A339" s="35" t="s">
        <v>600</v>
      </c>
      <c r="B339" s="71">
        <v>0</v>
      </c>
      <c r="C339" s="71">
        <v>0</v>
      </c>
      <c r="D339" s="71">
        <v>0</v>
      </c>
      <c r="E339" s="71">
        <v>0</v>
      </c>
      <c r="F339" s="74">
        <f>(E339/درآمد!$F$13)*100</f>
        <v>0</v>
      </c>
      <c r="G339" s="71">
        <v>0</v>
      </c>
      <c r="H339" s="71">
        <v>0</v>
      </c>
      <c r="I339" s="71">
        <v>6988676296</v>
      </c>
      <c r="J339" s="76">
        <v>6988676296</v>
      </c>
      <c r="K339" s="74">
        <f>(J339/درآمد!$F$13)*100</f>
        <v>0.39631327332376176</v>
      </c>
    </row>
    <row r="340" spans="1:11" ht="25.5" customHeight="1">
      <c r="A340" s="35" t="s">
        <v>593</v>
      </c>
      <c r="B340" s="71">
        <v>0</v>
      </c>
      <c r="C340" s="71">
        <v>0</v>
      </c>
      <c r="D340" s="71">
        <v>0</v>
      </c>
      <c r="E340" s="71">
        <v>0</v>
      </c>
      <c r="F340" s="74">
        <f>(E340/درآمد!$F$13)*100</f>
        <v>0</v>
      </c>
      <c r="G340" s="71">
        <v>0</v>
      </c>
      <c r="H340" s="71">
        <v>0</v>
      </c>
      <c r="I340" s="71">
        <v>1851184080</v>
      </c>
      <c r="J340" s="76">
        <v>1851184080</v>
      </c>
      <c r="K340" s="74">
        <f>(J340/درآمد!$F$13)*100</f>
        <v>0.10497679262803222</v>
      </c>
    </row>
    <row r="341" spans="1:11" ht="25.5" customHeight="1">
      <c r="A341" s="35" t="s">
        <v>587</v>
      </c>
      <c r="B341" s="71">
        <v>0</v>
      </c>
      <c r="C341" s="71">
        <v>0</v>
      </c>
      <c r="D341" s="71">
        <v>0</v>
      </c>
      <c r="E341" s="71">
        <v>0</v>
      </c>
      <c r="F341" s="74">
        <f>(E341/درآمد!$F$13)*100</f>
        <v>0</v>
      </c>
      <c r="G341" s="71">
        <v>0</v>
      </c>
      <c r="H341" s="71">
        <v>0</v>
      </c>
      <c r="I341" s="71">
        <v>766520732</v>
      </c>
      <c r="J341" s="76">
        <v>766520732</v>
      </c>
      <c r="K341" s="74">
        <f>(J341/درآمد!$F$13)*100</f>
        <v>4.3467793828613453E-2</v>
      </c>
    </row>
    <row r="342" spans="1:11" ht="25.5" customHeight="1">
      <c r="A342" s="35" t="s">
        <v>571</v>
      </c>
      <c r="B342" s="71">
        <v>0</v>
      </c>
      <c r="C342" s="71">
        <v>0</v>
      </c>
      <c r="D342" s="71">
        <v>0</v>
      </c>
      <c r="E342" s="71">
        <v>0</v>
      </c>
      <c r="F342" s="74">
        <f>(E342/درآمد!$F$13)*100</f>
        <v>0</v>
      </c>
      <c r="G342" s="71">
        <v>0</v>
      </c>
      <c r="H342" s="71">
        <v>0</v>
      </c>
      <c r="I342" s="71">
        <v>445759444</v>
      </c>
      <c r="J342" s="76">
        <v>445759444</v>
      </c>
      <c r="K342" s="74">
        <f>(J342/درآمد!$F$13)*100</f>
        <v>2.5278089424134929E-2</v>
      </c>
    </row>
    <row r="343" spans="1:11" ht="25.5" customHeight="1">
      <c r="A343" s="35" t="s">
        <v>562</v>
      </c>
      <c r="B343" s="71">
        <v>0</v>
      </c>
      <c r="C343" s="71">
        <v>0</v>
      </c>
      <c r="D343" s="71">
        <v>0</v>
      </c>
      <c r="E343" s="71">
        <v>0</v>
      </c>
      <c r="F343" s="74">
        <f>(E343/درآمد!$F$13)*100</f>
        <v>0</v>
      </c>
      <c r="G343" s="71">
        <v>0</v>
      </c>
      <c r="H343" s="71">
        <v>0</v>
      </c>
      <c r="I343" s="71">
        <v>-1316049817</v>
      </c>
      <c r="J343" s="76">
        <v>-1316049817</v>
      </c>
      <c r="K343" s="74">
        <f>(J343/درآمد!$F$13)*100</f>
        <v>-7.4630443411856026E-2</v>
      </c>
    </row>
    <row r="344" spans="1:11" ht="25.5" customHeight="1">
      <c r="A344" s="35" t="s">
        <v>555</v>
      </c>
      <c r="B344" s="71">
        <v>0</v>
      </c>
      <c r="C344" s="71">
        <v>0</v>
      </c>
      <c r="D344" s="71">
        <v>0</v>
      </c>
      <c r="E344" s="71">
        <v>0</v>
      </c>
      <c r="F344" s="74">
        <f>(E344/درآمد!$F$13)*100</f>
        <v>0</v>
      </c>
      <c r="G344" s="71">
        <v>0</v>
      </c>
      <c r="H344" s="71">
        <v>0</v>
      </c>
      <c r="I344" s="71">
        <v>-2224714296</v>
      </c>
      <c r="J344" s="76">
        <v>-2224714296</v>
      </c>
      <c r="K344" s="74">
        <f>(J344/درآمد!$F$13)*100</f>
        <v>-0.12615891300653942</v>
      </c>
    </row>
    <row r="345" spans="1:11" ht="25.5" customHeight="1">
      <c r="A345" s="35" t="s">
        <v>616</v>
      </c>
      <c r="B345" s="71">
        <v>0</v>
      </c>
      <c r="C345" s="71">
        <v>0</v>
      </c>
      <c r="D345" s="71">
        <v>0</v>
      </c>
      <c r="E345" s="71">
        <v>0</v>
      </c>
      <c r="F345" s="74">
        <f>(E345/درآمد!$F$13)*100</f>
        <v>0</v>
      </c>
      <c r="G345" s="71">
        <v>0</v>
      </c>
      <c r="H345" s="71">
        <v>0</v>
      </c>
      <c r="I345" s="71">
        <v>3252436541</v>
      </c>
      <c r="J345" s="76">
        <v>3252436541</v>
      </c>
      <c r="K345" s="74">
        <f>(J345/درآمد!$F$13)*100</f>
        <v>0.18443890047951983</v>
      </c>
    </row>
    <row r="346" spans="1:11" ht="25.5" customHeight="1">
      <c r="A346" s="35" t="s">
        <v>124</v>
      </c>
      <c r="B346" s="71">
        <v>0</v>
      </c>
      <c r="C346" s="71">
        <v>1864787693</v>
      </c>
      <c r="D346" s="71">
        <v>0</v>
      </c>
      <c r="E346" s="71">
        <v>1864787693</v>
      </c>
      <c r="F346" s="74">
        <f>(E346/درآمد!$F$13)*100</f>
        <v>0.10574822518102447</v>
      </c>
      <c r="G346" s="71">
        <v>0</v>
      </c>
      <c r="H346" s="71">
        <v>-6035223190</v>
      </c>
      <c r="I346" s="71">
        <v>0</v>
      </c>
      <c r="J346" s="76">
        <v>-6035223190</v>
      </c>
      <c r="K346" s="74">
        <f>(J346/درآمد!$F$13)*100</f>
        <v>-0.34224493399949785</v>
      </c>
    </row>
    <row r="347" spans="1:11" ht="25.5" customHeight="1">
      <c r="A347" s="35" t="s">
        <v>546</v>
      </c>
      <c r="B347" s="71">
        <v>0</v>
      </c>
      <c r="C347" s="71">
        <v>0</v>
      </c>
      <c r="D347" s="71">
        <v>0</v>
      </c>
      <c r="E347" s="71">
        <v>0</v>
      </c>
      <c r="F347" s="74">
        <f>(E347/درآمد!$F$13)*100</f>
        <v>0</v>
      </c>
      <c r="G347" s="71">
        <v>0</v>
      </c>
      <c r="H347" s="71">
        <v>0</v>
      </c>
      <c r="I347" s="71">
        <v>1122387497</v>
      </c>
      <c r="J347" s="76">
        <v>1122387497</v>
      </c>
      <c r="K347" s="74">
        <f>(J347/درآمد!$F$13)*100</f>
        <v>6.3648256698958405E-2</v>
      </c>
    </row>
    <row r="348" spans="1:11" ht="25.5" customHeight="1">
      <c r="A348" s="35" t="s">
        <v>605</v>
      </c>
      <c r="B348" s="71">
        <v>0</v>
      </c>
      <c r="C348" s="71">
        <v>0</v>
      </c>
      <c r="D348" s="71">
        <v>0</v>
      </c>
      <c r="E348" s="71">
        <v>0</v>
      </c>
      <c r="F348" s="74">
        <f>(E348/درآمد!$F$13)*100</f>
        <v>0</v>
      </c>
      <c r="G348" s="71">
        <v>0</v>
      </c>
      <c r="H348" s="71">
        <v>0</v>
      </c>
      <c r="I348" s="71">
        <v>-1329465725</v>
      </c>
      <c r="J348" s="76">
        <v>-1329465725</v>
      </c>
      <c r="K348" s="74">
        <f>(J348/درآمد!$F$13)*100</f>
        <v>-7.539123160534178E-2</v>
      </c>
    </row>
    <row r="349" spans="1:11" ht="25.5" customHeight="1">
      <c r="A349" s="35" t="s">
        <v>599</v>
      </c>
      <c r="B349" s="71">
        <v>0</v>
      </c>
      <c r="C349" s="71">
        <v>0</v>
      </c>
      <c r="D349" s="71">
        <v>0</v>
      </c>
      <c r="E349" s="71">
        <v>0</v>
      </c>
      <c r="F349" s="74">
        <f>(E349/درآمد!$F$13)*100</f>
        <v>0</v>
      </c>
      <c r="G349" s="71">
        <v>0</v>
      </c>
      <c r="H349" s="71">
        <v>0</v>
      </c>
      <c r="I349" s="71">
        <v>5772919295</v>
      </c>
      <c r="J349" s="76">
        <v>5772919295</v>
      </c>
      <c r="K349" s="74">
        <f>(J349/درآمد!$F$13)*100</f>
        <v>0.32737022656848963</v>
      </c>
    </row>
    <row r="350" spans="1:11" ht="25.5" customHeight="1">
      <c r="A350" s="35" t="s">
        <v>592</v>
      </c>
      <c r="B350" s="71">
        <v>0</v>
      </c>
      <c r="C350" s="71">
        <v>0</v>
      </c>
      <c r="D350" s="71">
        <v>0</v>
      </c>
      <c r="E350" s="71">
        <v>0</v>
      </c>
      <c r="F350" s="74">
        <f>(E350/درآمد!$F$13)*100</f>
        <v>0</v>
      </c>
      <c r="G350" s="71">
        <v>0</v>
      </c>
      <c r="H350" s="71">
        <v>0</v>
      </c>
      <c r="I350" s="71">
        <v>1941392792</v>
      </c>
      <c r="J350" s="76">
        <v>1941392792</v>
      </c>
      <c r="K350" s="74">
        <f>(J350/درآمد!$F$13)*100</f>
        <v>0.11009234075486458</v>
      </c>
    </row>
    <row r="351" spans="1:11" ht="25.5" customHeight="1">
      <c r="A351" s="35" t="s">
        <v>586</v>
      </c>
      <c r="B351" s="71">
        <v>0</v>
      </c>
      <c r="C351" s="71">
        <v>0</v>
      </c>
      <c r="D351" s="71">
        <v>0</v>
      </c>
      <c r="E351" s="71">
        <v>0</v>
      </c>
      <c r="F351" s="74">
        <f>(E351/درآمد!$F$13)*100</f>
        <v>0</v>
      </c>
      <c r="G351" s="71">
        <v>0</v>
      </c>
      <c r="H351" s="71">
        <v>0</v>
      </c>
      <c r="I351" s="71">
        <v>18828873801</v>
      </c>
      <c r="J351" s="76">
        <v>18828873801</v>
      </c>
      <c r="K351" s="74">
        <f>(J351/درآمد!$F$13)*100</f>
        <v>1.0677462072961248</v>
      </c>
    </row>
    <row r="352" spans="1:11" ht="25.5" customHeight="1">
      <c r="A352" s="35" t="s">
        <v>581</v>
      </c>
      <c r="B352" s="71">
        <v>0</v>
      </c>
      <c r="C352" s="71">
        <v>0</v>
      </c>
      <c r="D352" s="71">
        <v>0</v>
      </c>
      <c r="E352" s="71">
        <v>0</v>
      </c>
      <c r="F352" s="74">
        <f>(E352/درآمد!$F$13)*100</f>
        <v>0</v>
      </c>
      <c r="G352" s="71">
        <v>0</v>
      </c>
      <c r="H352" s="71">
        <v>0</v>
      </c>
      <c r="I352" s="71">
        <v>1725687726</v>
      </c>
      <c r="J352" s="76">
        <v>1725687726</v>
      </c>
      <c r="K352" s="74">
        <f>(J352/درآمد!$F$13)*100</f>
        <v>9.7860155837685536E-2</v>
      </c>
    </row>
    <row r="353" spans="1:11" ht="25.5" customHeight="1">
      <c r="A353" s="35" t="s">
        <v>570</v>
      </c>
      <c r="B353" s="71">
        <v>0</v>
      </c>
      <c r="C353" s="71">
        <v>0</v>
      </c>
      <c r="D353" s="71">
        <v>0</v>
      </c>
      <c r="E353" s="71">
        <v>0</v>
      </c>
      <c r="F353" s="74">
        <f>(E353/درآمد!$F$13)*100</f>
        <v>0</v>
      </c>
      <c r="G353" s="71">
        <v>0</v>
      </c>
      <c r="H353" s="71">
        <v>0</v>
      </c>
      <c r="I353" s="71">
        <v>67024284</v>
      </c>
      <c r="J353" s="76">
        <v>67024284</v>
      </c>
      <c r="K353" s="74">
        <f>(J353/درآمد!$F$13)*100</f>
        <v>3.8008075147828294E-3</v>
      </c>
    </row>
    <row r="354" spans="1:11" ht="25.5" customHeight="1">
      <c r="A354" s="35" t="s">
        <v>561</v>
      </c>
      <c r="B354" s="71">
        <v>0</v>
      </c>
      <c r="C354" s="71">
        <v>0</v>
      </c>
      <c r="D354" s="71">
        <v>0</v>
      </c>
      <c r="E354" s="71">
        <v>0</v>
      </c>
      <c r="F354" s="74">
        <f>(E354/درآمد!$F$13)*100</f>
        <v>0</v>
      </c>
      <c r="G354" s="71">
        <v>0</v>
      </c>
      <c r="H354" s="71">
        <v>0</v>
      </c>
      <c r="I354" s="71">
        <v>-27728681274</v>
      </c>
      <c r="J354" s="76">
        <v>-27728681274</v>
      </c>
      <c r="K354" s="74">
        <f>(J354/درآمد!$F$13)*100</f>
        <v>-1.5724357482317473</v>
      </c>
    </row>
    <row r="355" spans="1:11" ht="25.5" customHeight="1">
      <c r="A355" s="35" t="s">
        <v>554</v>
      </c>
      <c r="B355" s="71">
        <v>0</v>
      </c>
      <c r="C355" s="71">
        <v>0</v>
      </c>
      <c r="D355" s="71">
        <v>0</v>
      </c>
      <c r="E355" s="71">
        <v>0</v>
      </c>
      <c r="F355" s="74">
        <f>(E355/درآمد!$F$13)*100</f>
        <v>0</v>
      </c>
      <c r="G355" s="71">
        <v>0</v>
      </c>
      <c r="H355" s="71">
        <v>0</v>
      </c>
      <c r="I355" s="71">
        <v>-2438452324</v>
      </c>
      <c r="J355" s="76">
        <v>-2438452324</v>
      </c>
      <c r="K355" s="74">
        <f>(J355/درآمد!$F$13)*100</f>
        <v>-0.13827955129664427</v>
      </c>
    </row>
    <row r="356" spans="1:11" ht="25.5" customHeight="1">
      <c r="A356" s="35" t="s">
        <v>255</v>
      </c>
      <c r="B356" s="71">
        <v>0</v>
      </c>
      <c r="C356" s="71">
        <v>0</v>
      </c>
      <c r="D356" s="71">
        <v>0</v>
      </c>
      <c r="E356" s="71">
        <v>0</v>
      </c>
      <c r="F356" s="74">
        <f>(E356/درآمد!$F$13)*100</f>
        <v>0</v>
      </c>
      <c r="G356" s="71">
        <v>0</v>
      </c>
      <c r="H356" s="71">
        <v>0</v>
      </c>
      <c r="I356" s="71">
        <v>-5420486553</v>
      </c>
      <c r="J356" s="76">
        <v>-5420486553</v>
      </c>
      <c r="K356" s="74">
        <f>(J356/درآمد!$F$13)*100</f>
        <v>-0.30738449998841727</v>
      </c>
    </row>
    <row r="357" spans="1:11" ht="25.5" customHeight="1">
      <c r="A357" s="35" t="s">
        <v>611</v>
      </c>
      <c r="B357" s="71">
        <v>0</v>
      </c>
      <c r="C357" s="71">
        <v>0</v>
      </c>
      <c r="D357" s="71">
        <v>0</v>
      </c>
      <c r="E357" s="71">
        <v>0</v>
      </c>
      <c r="F357" s="74">
        <f>(E357/درآمد!$F$13)*100</f>
        <v>0</v>
      </c>
      <c r="G357" s="71">
        <v>0</v>
      </c>
      <c r="H357" s="71">
        <v>0</v>
      </c>
      <c r="I357" s="71">
        <v>7301136400</v>
      </c>
      <c r="J357" s="76">
        <v>7301136400</v>
      </c>
      <c r="K357" s="74">
        <f>(J357/درآمد!$F$13)*100</f>
        <v>0.41403223487735363</v>
      </c>
    </row>
    <row r="358" spans="1:11" ht="25.5" customHeight="1">
      <c r="A358" s="35" t="s">
        <v>604</v>
      </c>
      <c r="B358" s="71">
        <v>0</v>
      </c>
      <c r="C358" s="71">
        <v>0</v>
      </c>
      <c r="D358" s="71">
        <v>0</v>
      </c>
      <c r="E358" s="71">
        <v>0</v>
      </c>
      <c r="F358" s="74">
        <f>(E358/درآمد!$F$13)*100</f>
        <v>0</v>
      </c>
      <c r="G358" s="71">
        <v>0</v>
      </c>
      <c r="H358" s="71">
        <v>0</v>
      </c>
      <c r="I358" s="71">
        <v>4601483932</v>
      </c>
      <c r="J358" s="76">
        <v>4601483932</v>
      </c>
      <c r="K358" s="74">
        <f>(J358/درآمد!$F$13)*100</f>
        <v>0.26094056756948036</v>
      </c>
    </row>
    <row r="359" spans="1:11" ht="25.5" customHeight="1">
      <c r="A359" s="35" t="s">
        <v>598</v>
      </c>
      <c r="B359" s="71">
        <v>0</v>
      </c>
      <c r="C359" s="71">
        <v>0</v>
      </c>
      <c r="D359" s="71">
        <v>0</v>
      </c>
      <c r="E359" s="71">
        <v>0</v>
      </c>
      <c r="F359" s="74">
        <f>(E359/درآمد!$F$13)*100</f>
        <v>0</v>
      </c>
      <c r="G359" s="71">
        <v>0</v>
      </c>
      <c r="H359" s="71">
        <v>0</v>
      </c>
      <c r="I359" s="71">
        <v>18965168767</v>
      </c>
      <c r="J359" s="76">
        <v>18965168767</v>
      </c>
      <c r="K359" s="74">
        <f>(J359/درآمد!$F$13)*100</f>
        <v>1.0754752108763774</v>
      </c>
    </row>
    <row r="360" spans="1:11" ht="25.5" customHeight="1">
      <c r="A360" s="35" t="s">
        <v>591</v>
      </c>
      <c r="B360" s="71">
        <v>0</v>
      </c>
      <c r="C360" s="71">
        <v>0</v>
      </c>
      <c r="D360" s="71">
        <v>0</v>
      </c>
      <c r="E360" s="71">
        <v>0</v>
      </c>
      <c r="F360" s="74">
        <f>(E360/درآمد!$F$13)*100</f>
        <v>0</v>
      </c>
      <c r="G360" s="71">
        <v>0</v>
      </c>
      <c r="H360" s="71">
        <v>0</v>
      </c>
      <c r="I360" s="71">
        <v>9457003869</v>
      </c>
      <c r="J360" s="76">
        <v>9457003869</v>
      </c>
      <c r="K360" s="74">
        <f>(J360/درآمد!$F$13)*100</f>
        <v>0.53628698775246142</v>
      </c>
    </row>
    <row r="361" spans="1:11" ht="25.5" customHeight="1">
      <c r="A361" s="35" t="s">
        <v>585</v>
      </c>
      <c r="B361" s="71">
        <v>0</v>
      </c>
      <c r="C361" s="71">
        <v>0</v>
      </c>
      <c r="D361" s="71">
        <v>0</v>
      </c>
      <c r="E361" s="71">
        <v>0</v>
      </c>
      <c r="F361" s="74">
        <f>(E361/درآمد!$F$13)*100</f>
        <v>0</v>
      </c>
      <c r="G361" s="71">
        <v>0</v>
      </c>
      <c r="H361" s="71">
        <v>0</v>
      </c>
      <c r="I361" s="71">
        <v>-3183135524</v>
      </c>
      <c r="J361" s="76">
        <v>-3183135524</v>
      </c>
      <c r="K361" s="74">
        <f>(J361/درآمد!$F$13)*100</f>
        <v>-0.18050898417939651</v>
      </c>
    </row>
    <row r="362" spans="1:11" ht="25.5" customHeight="1">
      <c r="A362" s="35" t="s">
        <v>580</v>
      </c>
      <c r="B362" s="71">
        <v>0</v>
      </c>
      <c r="C362" s="71">
        <v>0</v>
      </c>
      <c r="D362" s="71">
        <v>0</v>
      </c>
      <c r="E362" s="71">
        <v>0</v>
      </c>
      <c r="F362" s="74">
        <f>(E362/درآمد!$F$13)*100</f>
        <v>0</v>
      </c>
      <c r="G362" s="71">
        <v>0</v>
      </c>
      <c r="H362" s="71">
        <v>0</v>
      </c>
      <c r="I362" s="71">
        <v>3071351860</v>
      </c>
      <c r="J362" s="76">
        <v>3071351860</v>
      </c>
      <c r="K362" s="74">
        <f>(J362/درآمد!$F$13)*100</f>
        <v>0.17416996547147331</v>
      </c>
    </row>
    <row r="363" spans="1:11" ht="25.5" customHeight="1">
      <c r="A363" s="35" t="s">
        <v>343</v>
      </c>
      <c r="B363" s="71">
        <v>0</v>
      </c>
      <c r="C363" s="71">
        <v>0</v>
      </c>
      <c r="D363" s="71">
        <v>0</v>
      </c>
      <c r="E363" s="71">
        <v>0</v>
      </c>
      <c r="F363" s="74">
        <f>(E363/درآمد!$F$13)*100</f>
        <v>0</v>
      </c>
      <c r="G363" s="71">
        <v>0</v>
      </c>
      <c r="H363" s="71">
        <v>0</v>
      </c>
      <c r="I363" s="71">
        <v>-7490688734</v>
      </c>
      <c r="J363" s="76">
        <v>-7490688734</v>
      </c>
      <c r="K363" s="74">
        <f>(J363/درآمد!$F$13)*100</f>
        <v>-0.42478135284647395</v>
      </c>
    </row>
    <row r="364" spans="1:11" ht="25.5" customHeight="1">
      <c r="A364" s="35" t="s">
        <v>349</v>
      </c>
      <c r="B364" s="71">
        <v>0</v>
      </c>
      <c r="C364" s="71">
        <v>0</v>
      </c>
      <c r="D364" s="71">
        <v>0</v>
      </c>
      <c r="E364" s="71">
        <v>0</v>
      </c>
      <c r="F364" s="74">
        <f>(E364/درآمد!$F$13)*100</f>
        <v>0</v>
      </c>
      <c r="G364" s="71">
        <v>0</v>
      </c>
      <c r="H364" s="71">
        <v>0</v>
      </c>
      <c r="I364" s="71">
        <v>-1012923697</v>
      </c>
      <c r="J364" s="76">
        <v>-1012923697</v>
      </c>
      <c r="K364" s="74">
        <f>(J364/درآمد!$F$13)*100</f>
        <v>-5.7440792645531369E-2</v>
      </c>
    </row>
    <row r="365" spans="1:11" ht="25.5" customHeight="1">
      <c r="A365" s="35" t="s">
        <v>771</v>
      </c>
      <c r="B365" s="71">
        <v>0</v>
      </c>
      <c r="C365" s="71">
        <v>0</v>
      </c>
      <c r="D365" s="71">
        <v>0</v>
      </c>
      <c r="E365" s="71">
        <v>0</v>
      </c>
      <c r="F365" s="74">
        <f>(E365/درآمد!$F$13)*100</f>
        <v>0</v>
      </c>
      <c r="G365" s="71">
        <v>0</v>
      </c>
      <c r="H365" s="71">
        <v>0</v>
      </c>
      <c r="I365" s="71">
        <v>-4997862384</v>
      </c>
      <c r="J365" s="76">
        <v>-4997862384</v>
      </c>
      <c r="K365" s="74">
        <f>(J365/درآمد!$F$13)*100</f>
        <v>-0.28341836381210173</v>
      </c>
    </row>
    <row r="366" spans="1:11" ht="25.5" customHeight="1">
      <c r="A366" s="35" t="s">
        <v>345</v>
      </c>
      <c r="B366" s="71">
        <v>0</v>
      </c>
      <c r="C366" s="71">
        <v>0</v>
      </c>
      <c r="D366" s="71">
        <v>0</v>
      </c>
      <c r="E366" s="71">
        <v>0</v>
      </c>
      <c r="F366" s="74">
        <f>(E366/درآمد!$F$13)*100</f>
        <v>0</v>
      </c>
      <c r="G366" s="71">
        <v>0</v>
      </c>
      <c r="H366" s="71">
        <v>0</v>
      </c>
      <c r="I366" s="71">
        <v>1329754370</v>
      </c>
      <c r="J366" s="76">
        <v>1329754370</v>
      </c>
      <c r="K366" s="74">
        <f>(J366/درآمد!$F$13)*100</f>
        <v>7.5407600061961233E-2</v>
      </c>
    </row>
    <row r="367" spans="1:11" ht="25.5" customHeight="1">
      <c r="A367" s="35" t="s">
        <v>797</v>
      </c>
      <c r="B367" s="71">
        <v>0</v>
      </c>
      <c r="C367" s="71">
        <v>0</v>
      </c>
      <c r="D367" s="71">
        <v>0</v>
      </c>
      <c r="E367" s="71">
        <v>0</v>
      </c>
      <c r="F367" s="74">
        <f>(E367/درآمد!$F$13)*100</f>
        <v>0</v>
      </c>
      <c r="G367" s="71">
        <v>0</v>
      </c>
      <c r="H367" s="71">
        <v>0</v>
      </c>
      <c r="I367" s="71">
        <v>-172827076</v>
      </c>
      <c r="J367" s="76">
        <v>-172827076</v>
      </c>
      <c r="K367" s="74">
        <f>(J367/درآمد!$F$13)*100</f>
        <v>-9.8006634314622924E-3</v>
      </c>
    </row>
    <row r="368" spans="1:11" ht="25.5" customHeight="1">
      <c r="A368" s="35" t="s">
        <v>836</v>
      </c>
      <c r="B368" s="71">
        <v>0</v>
      </c>
      <c r="C368" s="71">
        <v>0</v>
      </c>
      <c r="D368" s="71">
        <v>0</v>
      </c>
      <c r="E368" s="71">
        <v>0</v>
      </c>
      <c r="F368" s="74">
        <f>(E368/درآمد!$F$13)*100</f>
        <v>0</v>
      </c>
      <c r="G368" s="71">
        <v>0</v>
      </c>
      <c r="H368" s="71">
        <v>0</v>
      </c>
      <c r="I368" s="71">
        <v>9464726407</v>
      </c>
      <c r="J368" s="76">
        <v>9464726407</v>
      </c>
      <c r="K368" s="74">
        <f>(J368/درآمد!$F$13)*100</f>
        <v>0.536724916794174</v>
      </c>
    </row>
    <row r="369" spans="1:11" ht="25.5" customHeight="1">
      <c r="A369" s="35" t="s">
        <v>826</v>
      </c>
      <c r="B369" s="71">
        <v>0</v>
      </c>
      <c r="C369" s="71">
        <v>0</v>
      </c>
      <c r="D369" s="71">
        <v>0</v>
      </c>
      <c r="E369" s="71">
        <v>0</v>
      </c>
      <c r="F369" s="74">
        <f>(E369/درآمد!$F$13)*100</f>
        <v>0</v>
      </c>
      <c r="G369" s="71">
        <v>0</v>
      </c>
      <c r="H369" s="71">
        <v>0</v>
      </c>
      <c r="I369" s="71">
        <v>1961552705</v>
      </c>
      <c r="J369" s="76">
        <v>1961552705</v>
      </c>
      <c r="K369" s="74">
        <f>(J369/درآمد!$F$13)*100</f>
        <v>0.11123556742219859</v>
      </c>
    </row>
    <row r="370" spans="1:11" ht="25.5" customHeight="1">
      <c r="A370" s="35" t="s">
        <v>348</v>
      </c>
      <c r="B370" s="71">
        <v>0</v>
      </c>
      <c r="C370" s="71">
        <v>0</v>
      </c>
      <c r="D370" s="71">
        <v>0</v>
      </c>
      <c r="E370" s="71">
        <v>0</v>
      </c>
      <c r="F370" s="74">
        <f>(E370/درآمد!$F$13)*100</f>
        <v>0</v>
      </c>
      <c r="G370" s="71">
        <v>0</v>
      </c>
      <c r="H370" s="71">
        <v>0</v>
      </c>
      <c r="I370" s="71">
        <v>167799949</v>
      </c>
      <c r="J370" s="76">
        <v>167799949</v>
      </c>
      <c r="K370" s="74">
        <f>(J370/درآمد!$F$13)*100</f>
        <v>9.515585532243442E-3</v>
      </c>
    </row>
    <row r="371" spans="1:11" ht="25.5" customHeight="1">
      <c r="A371" s="35" t="s">
        <v>344</v>
      </c>
      <c r="B371" s="71">
        <v>0</v>
      </c>
      <c r="C371" s="71">
        <v>0</v>
      </c>
      <c r="D371" s="71">
        <v>0</v>
      </c>
      <c r="E371" s="71">
        <v>0</v>
      </c>
      <c r="F371" s="74">
        <f>(E371/درآمد!$F$13)*100</f>
        <v>0</v>
      </c>
      <c r="G371" s="71">
        <v>0</v>
      </c>
      <c r="H371" s="71">
        <v>0</v>
      </c>
      <c r="I371" s="71">
        <v>-10959068614</v>
      </c>
      <c r="J371" s="76">
        <v>-10959068614</v>
      </c>
      <c r="K371" s="74">
        <f>(J371/درآمد!$F$13)*100</f>
        <v>-0.62146595020861162</v>
      </c>
    </row>
    <row r="372" spans="1:11" ht="25.5" customHeight="1">
      <c r="A372" s="35" t="s">
        <v>812</v>
      </c>
      <c r="B372" s="71">
        <v>0</v>
      </c>
      <c r="C372" s="71">
        <v>0</v>
      </c>
      <c r="D372" s="71">
        <v>0</v>
      </c>
      <c r="E372" s="71">
        <v>0</v>
      </c>
      <c r="F372" s="74">
        <f>(E372/درآمد!$F$13)*100</f>
        <v>0</v>
      </c>
      <c r="G372" s="71">
        <v>0</v>
      </c>
      <c r="H372" s="71">
        <v>0</v>
      </c>
      <c r="I372" s="71">
        <v>149614</v>
      </c>
      <c r="J372" s="76">
        <v>149614</v>
      </c>
      <c r="K372" s="74">
        <f>(J372/درآمد!$F$13)*100</f>
        <v>8.4842982510147857E-6</v>
      </c>
    </row>
    <row r="373" spans="1:11" ht="25.5" customHeight="1">
      <c r="A373" s="35" t="s">
        <v>783</v>
      </c>
      <c r="B373" s="71">
        <v>0</v>
      </c>
      <c r="C373" s="71">
        <v>0</v>
      </c>
      <c r="D373" s="71">
        <v>0</v>
      </c>
      <c r="E373" s="71">
        <v>0</v>
      </c>
      <c r="F373" s="74">
        <f>(E373/درآمد!$F$13)*100</f>
        <v>0</v>
      </c>
      <c r="G373" s="71">
        <v>0</v>
      </c>
      <c r="H373" s="71">
        <v>0</v>
      </c>
      <c r="I373" s="71">
        <v>-1148802715</v>
      </c>
      <c r="J373" s="76">
        <v>-1148802715</v>
      </c>
      <c r="K373" s="74">
        <f>(J373/درآمد!$F$13)*100</f>
        <v>-6.5146208681243309E-2</v>
      </c>
    </row>
    <row r="374" spans="1:11" ht="25.5" customHeight="1">
      <c r="A374" s="35" t="s">
        <v>823</v>
      </c>
      <c r="B374" s="71">
        <v>0</v>
      </c>
      <c r="C374" s="71">
        <v>0</v>
      </c>
      <c r="D374" s="71">
        <v>0</v>
      </c>
      <c r="E374" s="71">
        <v>0</v>
      </c>
      <c r="F374" s="74">
        <f>(E374/درآمد!$F$13)*100</f>
        <v>0</v>
      </c>
      <c r="G374" s="71">
        <v>0</v>
      </c>
      <c r="H374" s="71">
        <v>0</v>
      </c>
      <c r="I374" s="71">
        <v>920116954</v>
      </c>
      <c r="J374" s="76">
        <v>920116954</v>
      </c>
      <c r="K374" s="74">
        <f>(J374/درآمد!$F$13)*100</f>
        <v>5.2177915593134686E-2</v>
      </c>
    </row>
    <row r="375" spans="1:11" ht="25.5" customHeight="1">
      <c r="A375" s="35" t="s">
        <v>794</v>
      </c>
      <c r="B375" s="71">
        <v>0</v>
      </c>
      <c r="C375" s="71">
        <v>0</v>
      </c>
      <c r="D375" s="71">
        <v>0</v>
      </c>
      <c r="E375" s="71">
        <v>0</v>
      </c>
      <c r="F375" s="74">
        <f>(E375/درآمد!$F$13)*100</f>
        <v>0</v>
      </c>
      <c r="G375" s="71">
        <v>0</v>
      </c>
      <c r="H375" s="71">
        <v>0</v>
      </c>
      <c r="I375" s="71">
        <v>-262165315</v>
      </c>
      <c r="J375" s="76">
        <v>-262165315</v>
      </c>
      <c r="K375" s="74">
        <f>(J375/درآمد!$F$13)*100</f>
        <v>-1.4866848847910223E-2</v>
      </c>
    </row>
    <row r="376" spans="1:11" ht="25.5" customHeight="1">
      <c r="A376" s="35" t="s">
        <v>22</v>
      </c>
      <c r="B376" s="71">
        <v>0</v>
      </c>
      <c r="C376" s="71">
        <v>-2198542062</v>
      </c>
      <c r="D376" s="71">
        <v>3121689787</v>
      </c>
      <c r="E376" s="71">
        <v>923147725</v>
      </c>
      <c r="F376" s="74">
        <f>(E376/درآمد!$F$13)*100</f>
        <v>5.2349784302577154E-2</v>
      </c>
      <c r="G376" s="71">
        <v>0</v>
      </c>
      <c r="H376" s="71">
        <v>0</v>
      </c>
      <c r="I376" s="71">
        <v>3121689787</v>
      </c>
      <c r="J376" s="76">
        <v>3121689787</v>
      </c>
      <c r="K376" s="74">
        <f>(J376/درآمد!$F$13)*100</f>
        <v>0.17702452444326611</v>
      </c>
    </row>
    <row r="377" spans="1:11" ht="25.5" customHeight="1">
      <c r="A377" s="35" t="s">
        <v>775</v>
      </c>
      <c r="B377" s="71">
        <v>0</v>
      </c>
      <c r="C377" s="71">
        <v>0</v>
      </c>
      <c r="D377" s="71">
        <v>0</v>
      </c>
      <c r="E377" s="71">
        <v>0</v>
      </c>
      <c r="F377" s="74">
        <f>(E377/درآمد!$F$13)*100</f>
        <v>0</v>
      </c>
      <c r="G377" s="71">
        <v>0</v>
      </c>
      <c r="H377" s="71">
        <v>0</v>
      </c>
      <c r="I377" s="71">
        <v>-4040040022</v>
      </c>
      <c r="J377" s="76">
        <v>-4040040022</v>
      </c>
      <c r="K377" s="74">
        <f>(J377/درآمد!$F$13)*100</f>
        <v>-0.22910225308249449</v>
      </c>
    </row>
    <row r="378" spans="1:11" ht="25.5" customHeight="1">
      <c r="A378" s="35" t="s">
        <v>21</v>
      </c>
      <c r="B378" s="71">
        <v>0</v>
      </c>
      <c r="C378" s="71">
        <v>-4656660601</v>
      </c>
      <c r="D378" s="71">
        <v>0</v>
      </c>
      <c r="E378" s="71">
        <v>-4656660601</v>
      </c>
      <c r="F378" s="74">
        <f>(E378/درآمد!$F$13)*100</f>
        <v>-0.26406952151960217</v>
      </c>
      <c r="G378" s="71">
        <v>0</v>
      </c>
      <c r="H378" s="71">
        <v>8454763076</v>
      </c>
      <c r="I378" s="71">
        <v>0</v>
      </c>
      <c r="J378" s="76">
        <v>8454763076</v>
      </c>
      <c r="K378" s="74">
        <f>(J378/درآمد!$F$13)*100</f>
        <v>0.47945200033720897</v>
      </c>
    </row>
    <row r="379" spans="1:11" ht="25.5" customHeight="1">
      <c r="A379" s="35" t="s">
        <v>833</v>
      </c>
      <c r="B379" s="71">
        <v>0</v>
      </c>
      <c r="C379" s="71">
        <v>0</v>
      </c>
      <c r="D379" s="71">
        <v>0</v>
      </c>
      <c r="E379" s="71">
        <v>0</v>
      </c>
      <c r="F379" s="74">
        <f>(E379/درآمد!$F$13)*100</f>
        <v>0</v>
      </c>
      <c r="G379" s="71">
        <v>0</v>
      </c>
      <c r="H379" s="71">
        <v>0</v>
      </c>
      <c r="I379" s="71">
        <v>5355597613</v>
      </c>
      <c r="J379" s="76">
        <v>5355597613</v>
      </c>
      <c r="K379" s="74">
        <f>(J379/درآمد!$F$13)*100</f>
        <v>0.30370478338333884</v>
      </c>
    </row>
    <row r="380" spans="1:11" ht="25.5" customHeight="1">
      <c r="A380" s="35" t="s">
        <v>347</v>
      </c>
      <c r="B380" s="71">
        <v>0</v>
      </c>
      <c r="C380" s="71">
        <v>0</v>
      </c>
      <c r="D380" s="71">
        <v>0</v>
      </c>
      <c r="E380" s="71">
        <v>0</v>
      </c>
      <c r="F380" s="74">
        <f>(E380/درآمد!$F$13)*100</f>
        <v>0</v>
      </c>
      <c r="G380" s="71">
        <v>0</v>
      </c>
      <c r="H380" s="71">
        <v>0</v>
      </c>
      <c r="I380" s="71">
        <v>602258</v>
      </c>
      <c r="J380" s="76">
        <v>602258</v>
      </c>
      <c r="K380" s="74">
        <f>(J380/درآمد!$F$13)*100</f>
        <v>3.4152796503399831E-5</v>
      </c>
    </row>
    <row r="381" spans="1:11" ht="25.5" customHeight="1">
      <c r="A381" s="35" t="s">
        <v>346</v>
      </c>
      <c r="B381" s="71">
        <v>0</v>
      </c>
      <c r="C381" s="71">
        <v>0</v>
      </c>
      <c r="D381" s="71">
        <v>0</v>
      </c>
      <c r="E381" s="71">
        <v>0</v>
      </c>
      <c r="F381" s="74">
        <f>(E381/درآمد!$F$13)*100</f>
        <v>0</v>
      </c>
      <c r="G381" s="71">
        <v>0</v>
      </c>
      <c r="H381" s="71">
        <v>0</v>
      </c>
      <c r="I381" s="71">
        <v>49016471</v>
      </c>
      <c r="J381" s="76">
        <v>49016471</v>
      </c>
      <c r="K381" s="74">
        <f>(J381/درآمد!$F$13)*100</f>
        <v>2.7796219550056608E-3</v>
      </c>
    </row>
    <row r="382" spans="1:11" ht="25.5" customHeight="1">
      <c r="A382" s="35" t="s">
        <v>772</v>
      </c>
      <c r="B382" s="71">
        <v>0</v>
      </c>
      <c r="C382" s="71">
        <v>0</v>
      </c>
      <c r="D382" s="71">
        <v>0</v>
      </c>
      <c r="E382" s="71">
        <v>0</v>
      </c>
      <c r="F382" s="74">
        <f>(E382/درآمد!$F$13)*100</f>
        <v>0</v>
      </c>
      <c r="G382" s="71">
        <v>0</v>
      </c>
      <c r="H382" s="71">
        <v>0</v>
      </c>
      <c r="I382" s="71">
        <v>-4853260249</v>
      </c>
      <c r="J382" s="76">
        <v>-4853260249</v>
      </c>
      <c r="K382" s="74">
        <f>(J382/درآمد!$F$13)*100</f>
        <v>-0.27521827798408094</v>
      </c>
    </row>
    <row r="383" spans="1:11" ht="25.5" customHeight="1">
      <c r="A383" s="35" t="s">
        <v>837</v>
      </c>
      <c r="B383" s="71">
        <v>0</v>
      </c>
      <c r="C383" s="71">
        <v>0</v>
      </c>
      <c r="D383" s="71">
        <v>0</v>
      </c>
      <c r="E383" s="71">
        <v>0</v>
      </c>
      <c r="F383" s="74">
        <f>(E383/درآمد!$F$13)*100</f>
        <v>0</v>
      </c>
      <c r="G383" s="71">
        <v>0</v>
      </c>
      <c r="H383" s="71">
        <v>0</v>
      </c>
      <c r="I383" s="71">
        <v>16539301468</v>
      </c>
      <c r="J383" s="76">
        <v>16539301468</v>
      </c>
      <c r="K383" s="74">
        <f>(J383/درآمد!$F$13)*100</f>
        <v>0.93790933012925704</v>
      </c>
    </row>
    <row r="384" spans="1:11" ht="25.5" customHeight="1">
      <c r="A384" s="35" t="s">
        <v>774</v>
      </c>
      <c r="B384" s="71">
        <v>0</v>
      </c>
      <c r="C384" s="71">
        <v>0</v>
      </c>
      <c r="D384" s="71">
        <v>0</v>
      </c>
      <c r="E384" s="71">
        <v>0</v>
      </c>
      <c r="F384" s="74">
        <f>(E384/درآمد!$F$13)*100</f>
        <v>0</v>
      </c>
      <c r="G384" s="71">
        <v>0</v>
      </c>
      <c r="H384" s="71">
        <v>0</v>
      </c>
      <c r="I384" s="71">
        <v>-4458759314</v>
      </c>
      <c r="J384" s="76">
        <v>-4458759314</v>
      </c>
      <c r="K384" s="74">
        <f>(J384/درآمد!$F$13)*100</f>
        <v>-0.25284695181912176</v>
      </c>
    </row>
    <row r="385" spans="1:11" ht="25.5" customHeight="1">
      <c r="A385" s="35" t="s">
        <v>770</v>
      </c>
      <c r="B385" s="71">
        <v>0</v>
      </c>
      <c r="C385" s="71">
        <v>0</v>
      </c>
      <c r="D385" s="71">
        <v>0</v>
      </c>
      <c r="E385" s="71">
        <v>0</v>
      </c>
      <c r="F385" s="74">
        <f>(E385/درآمد!$F$13)*100</f>
        <v>0</v>
      </c>
      <c r="G385" s="71">
        <v>0</v>
      </c>
      <c r="H385" s="71">
        <v>0</v>
      </c>
      <c r="I385" s="71">
        <v>-9453370113</v>
      </c>
      <c r="J385" s="76">
        <v>-9453370113</v>
      </c>
      <c r="K385" s="74">
        <f>(J385/درآمد!$F$13)*100</f>
        <v>-0.53608092501986004</v>
      </c>
    </row>
    <row r="386" spans="1:11" ht="25.5" customHeight="1">
      <c r="A386" s="35" t="s">
        <v>624</v>
      </c>
      <c r="B386" s="71">
        <v>0</v>
      </c>
      <c r="C386" s="71">
        <v>0</v>
      </c>
      <c r="D386" s="71">
        <v>0</v>
      </c>
      <c r="E386" s="71">
        <v>0</v>
      </c>
      <c r="F386" s="74">
        <f>(E386/درآمد!$F$13)*100</f>
        <v>0</v>
      </c>
      <c r="G386" s="71">
        <v>0</v>
      </c>
      <c r="H386" s="71">
        <v>0</v>
      </c>
      <c r="I386" s="71">
        <v>26506171</v>
      </c>
      <c r="J386" s="76">
        <v>26506171</v>
      </c>
      <c r="K386" s="74">
        <f>(J386/درآمد!$F$13)*100</f>
        <v>1.5031097374336548E-3</v>
      </c>
    </row>
    <row r="387" spans="1:11" ht="25.5" customHeight="1">
      <c r="A387" s="35" t="s">
        <v>623</v>
      </c>
      <c r="B387" s="71">
        <v>0</v>
      </c>
      <c r="C387" s="71">
        <v>0</v>
      </c>
      <c r="D387" s="71">
        <v>0</v>
      </c>
      <c r="E387" s="71">
        <v>0</v>
      </c>
      <c r="F387" s="74">
        <f>(E387/درآمد!$F$13)*100</f>
        <v>0</v>
      </c>
      <c r="G387" s="71">
        <v>0</v>
      </c>
      <c r="H387" s="71">
        <v>0</v>
      </c>
      <c r="I387" s="71">
        <v>128925767</v>
      </c>
      <c r="J387" s="76">
        <v>128925767</v>
      </c>
      <c r="K387" s="74">
        <f>(J387/درآمد!$F$13)*100</f>
        <v>7.3111116571232615E-3</v>
      </c>
    </row>
    <row r="388" spans="1:11" ht="25.5" customHeight="1">
      <c r="A388" s="35" t="s">
        <v>622</v>
      </c>
      <c r="B388" s="71">
        <v>0</v>
      </c>
      <c r="C388" s="71">
        <v>0</v>
      </c>
      <c r="D388" s="71">
        <v>0</v>
      </c>
      <c r="E388" s="71">
        <v>0</v>
      </c>
      <c r="F388" s="74">
        <f>(E388/درآمد!$F$13)*100</f>
        <v>0</v>
      </c>
      <c r="G388" s="71">
        <v>0</v>
      </c>
      <c r="H388" s="71">
        <v>0</v>
      </c>
      <c r="I388" s="71">
        <v>5108271015</v>
      </c>
      <c r="J388" s="76">
        <v>5108271015</v>
      </c>
      <c r="K388" s="74">
        <f>(J388/درآمد!$F$13)*100</f>
        <v>0.28967940726318409</v>
      </c>
    </row>
    <row r="389" spans="1:11" ht="25.5" customHeight="1">
      <c r="A389" s="35" t="s">
        <v>627</v>
      </c>
      <c r="B389" s="71">
        <v>0</v>
      </c>
      <c r="C389" s="71">
        <v>0</v>
      </c>
      <c r="D389" s="71">
        <v>0</v>
      </c>
      <c r="E389" s="71">
        <v>0</v>
      </c>
      <c r="F389" s="74">
        <f>(E389/درآمد!$F$13)*100</f>
        <v>0</v>
      </c>
      <c r="G389" s="71">
        <v>0</v>
      </c>
      <c r="H389" s="71">
        <v>0</v>
      </c>
      <c r="I389" s="71">
        <v>1410992727</v>
      </c>
      <c r="J389" s="76">
        <v>1410992727</v>
      </c>
      <c r="K389" s="74">
        <f>(J389/درآمد!$F$13)*100</f>
        <v>8.0014458044572578E-2</v>
      </c>
    </row>
    <row r="390" spans="1:11" ht="25.5" customHeight="1">
      <c r="A390" s="35" t="s">
        <v>625</v>
      </c>
      <c r="B390" s="71">
        <v>0</v>
      </c>
      <c r="C390" s="71">
        <v>0</v>
      </c>
      <c r="D390" s="71">
        <v>0</v>
      </c>
      <c r="E390" s="71">
        <v>0</v>
      </c>
      <c r="F390" s="74">
        <f>(E390/درآمد!$F$13)*100</f>
        <v>0</v>
      </c>
      <c r="G390" s="71">
        <v>0</v>
      </c>
      <c r="H390" s="71">
        <v>0</v>
      </c>
      <c r="I390" s="71">
        <v>26220785</v>
      </c>
      <c r="J390" s="76">
        <v>26220785</v>
      </c>
      <c r="K390" s="74">
        <f>(J390/درآمد!$F$13)*100</f>
        <v>1.4869260919147587E-3</v>
      </c>
    </row>
    <row r="391" spans="1:11" ht="25.5" customHeight="1">
      <c r="A391" s="35" t="s">
        <v>816</v>
      </c>
      <c r="B391" s="71">
        <v>0</v>
      </c>
      <c r="C391" s="71">
        <v>0</v>
      </c>
      <c r="D391" s="71">
        <v>0</v>
      </c>
      <c r="E391" s="71">
        <v>0</v>
      </c>
      <c r="F391" s="74">
        <f>(E391/درآمد!$F$13)*100</f>
        <v>0</v>
      </c>
      <c r="G391" s="71">
        <v>0</v>
      </c>
      <c r="H391" s="71">
        <v>0</v>
      </c>
      <c r="I391" s="71">
        <v>3751743</v>
      </c>
      <c r="J391" s="76">
        <v>3751743</v>
      </c>
      <c r="K391" s="74">
        <f>(J391/درآمد!$F$13)*100</f>
        <v>2.1275352957047443E-4</v>
      </c>
    </row>
    <row r="392" spans="1:11" ht="25.5" customHeight="1">
      <c r="A392" s="35" t="s">
        <v>620</v>
      </c>
      <c r="B392" s="71">
        <v>0</v>
      </c>
      <c r="C392" s="71">
        <v>0</v>
      </c>
      <c r="D392" s="71">
        <v>0</v>
      </c>
      <c r="E392" s="71">
        <v>0</v>
      </c>
      <c r="F392" s="74">
        <f>(E392/درآمد!$F$13)*100</f>
        <v>0</v>
      </c>
      <c r="G392" s="71">
        <v>0</v>
      </c>
      <c r="H392" s="71">
        <v>0</v>
      </c>
      <c r="I392" s="71">
        <v>-6717033754</v>
      </c>
      <c r="J392" s="76">
        <v>-6717033754</v>
      </c>
      <c r="K392" s="74">
        <f>(J392/درآمد!$F$13)*100</f>
        <v>-0.3809089906764706</v>
      </c>
    </row>
    <row r="393" spans="1:11" ht="25.5" customHeight="1">
      <c r="A393" s="35" t="s">
        <v>626</v>
      </c>
      <c r="B393" s="71">
        <v>0</v>
      </c>
      <c r="C393" s="71">
        <v>0</v>
      </c>
      <c r="D393" s="71">
        <v>0</v>
      </c>
      <c r="E393" s="71">
        <v>0</v>
      </c>
      <c r="F393" s="74">
        <f>(E393/درآمد!$F$13)*100</f>
        <v>0</v>
      </c>
      <c r="G393" s="71">
        <v>0</v>
      </c>
      <c r="H393" s="71">
        <v>0</v>
      </c>
      <c r="I393" s="71">
        <v>11449935</v>
      </c>
      <c r="J393" s="76">
        <v>11449935</v>
      </c>
      <c r="K393" s="74">
        <f>(J393/درآمد!$F$13)*100</f>
        <v>6.4930196034283544E-4</v>
      </c>
    </row>
    <row r="394" spans="1:11" ht="25.5" customHeight="1">
      <c r="A394" s="35" t="s">
        <v>619</v>
      </c>
      <c r="B394" s="71">
        <v>0</v>
      </c>
      <c r="C394" s="71">
        <v>0</v>
      </c>
      <c r="D394" s="71">
        <v>0</v>
      </c>
      <c r="E394" s="71">
        <v>0</v>
      </c>
      <c r="F394" s="74">
        <f>(E394/درآمد!$F$13)*100</f>
        <v>0</v>
      </c>
      <c r="G394" s="71">
        <v>0</v>
      </c>
      <c r="H394" s="71">
        <v>0</v>
      </c>
      <c r="I394" s="71">
        <v>-5809755481</v>
      </c>
      <c r="J394" s="76">
        <v>-5809755481</v>
      </c>
      <c r="K394" s="74">
        <f>(J394/درآمد!$F$13)*100</f>
        <v>-0.32945912993618154</v>
      </c>
    </row>
    <row r="395" spans="1:11" ht="25.5" customHeight="1">
      <c r="A395" s="35" t="s">
        <v>621</v>
      </c>
      <c r="B395" s="71">
        <v>0</v>
      </c>
      <c r="C395" s="71">
        <v>0</v>
      </c>
      <c r="D395" s="71">
        <v>0</v>
      </c>
      <c r="E395" s="71">
        <v>0</v>
      </c>
      <c r="F395" s="74">
        <f>(E395/درآمد!$F$13)*100</f>
        <v>0</v>
      </c>
      <c r="G395" s="71">
        <v>0</v>
      </c>
      <c r="H395" s="71">
        <v>0</v>
      </c>
      <c r="I395" s="71">
        <v>-9756191306</v>
      </c>
      <c r="J395" s="76">
        <v>-9756191306</v>
      </c>
      <c r="K395" s="74">
        <f>(J395/درآمد!$F$13)*100</f>
        <v>-0.55325328401126539</v>
      </c>
    </row>
    <row r="396" spans="1:11" ht="25.5" customHeight="1">
      <c r="A396" s="35" t="s">
        <v>618</v>
      </c>
      <c r="B396" s="71">
        <v>0</v>
      </c>
      <c r="C396" s="71">
        <v>0</v>
      </c>
      <c r="D396" s="71">
        <v>0</v>
      </c>
      <c r="E396" s="71">
        <v>0</v>
      </c>
      <c r="F396" s="74">
        <f>(E396/درآمد!$F$13)*100</f>
        <v>0</v>
      </c>
      <c r="G396" s="71">
        <v>0</v>
      </c>
      <c r="H396" s="71">
        <v>0</v>
      </c>
      <c r="I396" s="71">
        <v>-6274985776</v>
      </c>
      <c r="J396" s="76">
        <v>-6274985776</v>
      </c>
      <c r="K396" s="74">
        <f>(J396/درآمد!$F$13)*100</f>
        <v>-0.35584137075714473</v>
      </c>
    </row>
    <row r="397" spans="1:11" ht="25.5" customHeight="1">
      <c r="A397" s="35" t="s">
        <v>340</v>
      </c>
      <c r="B397" s="71">
        <v>0</v>
      </c>
      <c r="C397" s="71">
        <v>0</v>
      </c>
      <c r="D397" s="71">
        <v>0</v>
      </c>
      <c r="E397" s="71">
        <v>0</v>
      </c>
      <c r="F397" s="74">
        <f>(E397/درآمد!$F$13)*100</f>
        <v>0</v>
      </c>
      <c r="G397" s="71">
        <v>0</v>
      </c>
      <c r="H397" s="71">
        <v>0</v>
      </c>
      <c r="I397" s="71">
        <v>2011763246</v>
      </c>
      <c r="J397" s="76">
        <v>2011763246</v>
      </c>
      <c r="K397" s="74">
        <f>(J397/درآمد!$F$13)*100</f>
        <v>0.11408290259931307</v>
      </c>
    </row>
    <row r="398" spans="1:11" ht="25.5" customHeight="1">
      <c r="A398" s="35" t="s">
        <v>803</v>
      </c>
      <c r="B398" s="71">
        <v>0</v>
      </c>
      <c r="C398" s="71">
        <v>0</v>
      </c>
      <c r="D398" s="71">
        <v>0</v>
      </c>
      <c r="E398" s="71">
        <v>0</v>
      </c>
      <c r="F398" s="74">
        <f>(E398/درآمد!$F$13)*100</f>
        <v>0</v>
      </c>
      <c r="G398" s="71">
        <v>0</v>
      </c>
      <c r="H398" s="71">
        <v>0</v>
      </c>
      <c r="I398" s="71">
        <v>-52702045</v>
      </c>
      <c r="J398" s="76">
        <v>-52702045</v>
      </c>
      <c r="K398" s="74">
        <f>(J398/درآمد!$F$13)*100</f>
        <v>-2.9886231784351899E-3</v>
      </c>
    </row>
    <row r="399" spans="1:11" ht="25.5" customHeight="1">
      <c r="A399" s="35" t="s">
        <v>830</v>
      </c>
      <c r="B399" s="71">
        <v>0</v>
      </c>
      <c r="C399" s="71">
        <v>0</v>
      </c>
      <c r="D399" s="71">
        <v>0</v>
      </c>
      <c r="E399" s="71">
        <v>0</v>
      </c>
      <c r="F399" s="74">
        <f>(E399/درآمد!$F$13)*100</f>
        <v>0</v>
      </c>
      <c r="G399" s="71">
        <v>0</v>
      </c>
      <c r="H399" s="71">
        <v>0</v>
      </c>
      <c r="I399" s="71">
        <v>3949101531</v>
      </c>
      <c r="J399" s="76">
        <v>3949101531</v>
      </c>
      <c r="K399" s="74">
        <f>(J399/درآمد!$F$13)*100</f>
        <v>0.22394532070891168</v>
      </c>
    </row>
    <row r="400" spans="1:11" ht="25.5" customHeight="1">
      <c r="A400" s="35" t="s">
        <v>827</v>
      </c>
      <c r="B400" s="71">
        <v>0</v>
      </c>
      <c r="C400" s="71">
        <v>0</v>
      </c>
      <c r="D400" s="71">
        <v>0</v>
      </c>
      <c r="E400" s="71">
        <v>0</v>
      </c>
      <c r="F400" s="74">
        <f>(E400/درآمد!$F$13)*100</f>
        <v>0</v>
      </c>
      <c r="G400" s="71">
        <v>0</v>
      </c>
      <c r="H400" s="71">
        <v>0</v>
      </c>
      <c r="I400" s="71">
        <v>3614561910</v>
      </c>
      <c r="J400" s="76">
        <v>3614561910</v>
      </c>
      <c r="K400" s="74">
        <f>(J400/درآمد!$F$13)*100</f>
        <v>0.20497427574423291</v>
      </c>
    </row>
    <row r="401" spans="1:11" ht="25.5" customHeight="1">
      <c r="A401" s="35" t="s">
        <v>256</v>
      </c>
      <c r="B401" s="71">
        <v>0</v>
      </c>
      <c r="C401" s="71">
        <v>0</v>
      </c>
      <c r="D401" s="71">
        <v>0</v>
      </c>
      <c r="E401" s="71">
        <v>0</v>
      </c>
      <c r="F401" s="74">
        <f>(E401/درآمد!$F$13)*100</f>
        <v>0</v>
      </c>
      <c r="G401" s="71">
        <v>0</v>
      </c>
      <c r="H401" s="71">
        <v>0</v>
      </c>
      <c r="I401" s="71">
        <v>-4978969</v>
      </c>
      <c r="J401" s="76">
        <v>-4978969</v>
      </c>
      <c r="K401" s="74">
        <f>(J401/درآمد!$F$13)*100</f>
        <v>-2.8234695936581362E-4</v>
      </c>
    </row>
    <row r="402" spans="1:11" ht="25.5" customHeight="1">
      <c r="A402" s="35" t="s">
        <v>229</v>
      </c>
      <c r="B402" s="71">
        <v>0</v>
      </c>
      <c r="C402" s="71">
        <v>0</v>
      </c>
      <c r="D402" s="71">
        <v>0</v>
      </c>
      <c r="E402" s="71">
        <v>0</v>
      </c>
      <c r="F402" s="74">
        <f>(E402/درآمد!$F$13)*100</f>
        <v>0</v>
      </c>
      <c r="G402" s="71">
        <v>0</v>
      </c>
      <c r="H402" s="71">
        <v>0</v>
      </c>
      <c r="I402" s="71">
        <v>-1617933633</v>
      </c>
      <c r="J402" s="76">
        <v>-1617933633</v>
      </c>
      <c r="K402" s="74">
        <f>(J402/درآمد!$F$13)*100</f>
        <v>-9.1749645706417166E-2</v>
      </c>
    </row>
    <row r="403" spans="1:11" ht="25.5" customHeight="1">
      <c r="A403" s="35" t="s">
        <v>831</v>
      </c>
      <c r="B403" s="71">
        <v>0</v>
      </c>
      <c r="C403" s="71">
        <v>0</v>
      </c>
      <c r="D403" s="71">
        <v>0</v>
      </c>
      <c r="E403" s="71">
        <v>0</v>
      </c>
      <c r="F403" s="74">
        <f>(E403/درآمد!$F$13)*100</f>
        <v>0</v>
      </c>
      <c r="G403" s="71">
        <v>0</v>
      </c>
      <c r="H403" s="71">
        <v>0</v>
      </c>
      <c r="I403" s="71">
        <v>4828506376</v>
      </c>
      <c r="J403" s="76">
        <v>4828506376</v>
      </c>
      <c r="K403" s="74">
        <f>(J403/درآمد!$F$13)*100</f>
        <v>0.27381453741568662</v>
      </c>
    </row>
    <row r="404" spans="1:11" ht="25.5" customHeight="1">
      <c r="A404" s="35" t="s">
        <v>824</v>
      </c>
      <c r="B404" s="71">
        <v>0</v>
      </c>
      <c r="C404" s="71">
        <v>0</v>
      </c>
      <c r="D404" s="71">
        <v>0</v>
      </c>
      <c r="E404" s="71">
        <v>0</v>
      </c>
      <c r="F404" s="74">
        <f>(E404/درآمد!$F$13)*100</f>
        <v>0</v>
      </c>
      <c r="G404" s="71">
        <v>0</v>
      </c>
      <c r="H404" s="71">
        <v>0</v>
      </c>
      <c r="I404" s="71">
        <v>937917433</v>
      </c>
      <c r="J404" s="76">
        <v>937917433</v>
      </c>
      <c r="K404" s="74">
        <f>(J404/درآمد!$F$13)*100</f>
        <v>5.3187343673708191E-2</v>
      </c>
    </row>
    <row r="405" spans="1:11" ht="25.5" customHeight="1">
      <c r="A405" s="35" t="s">
        <v>480</v>
      </c>
      <c r="B405" s="71">
        <v>0</v>
      </c>
      <c r="C405" s="71">
        <v>0</v>
      </c>
      <c r="D405" s="71">
        <v>0</v>
      </c>
      <c r="E405" s="71">
        <v>0</v>
      </c>
      <c r="F405" s="74">
        <f>(E405/درآمد!$F$13)*100</f>
        <v>0</v>
      </c>
      <c r="G405" s="71">
        <v>0</v>
      </c>
      <c r="H405" s="71">
        <v>0</v>
      </c>
      <c r="I405" s="71">
        <v>536322189</v>
      </c>
      <c r="J405" s="76">
        <v>536322189</v>
      </c>
      <c r="K405" s="74">
        <f>(J405/درآمد!$F$13)*100</f>
        <v>3.0413714024844742E-2</v>
      </c>
    </row>
    <row r="406" spans="1:11" ht="25.5" customHeight="1">
      <c r="A406" s="35" t="s">
        <v>479</v>
      </c>
      <c r="B406" s="71">
        <v>0</v>
      </c>
      <c r="C406" s="71">
        <v>0</v>
      </c>
      <c r="D406" s="71">
        <v>0</v>
      </c>
      <c r="E406" s="71">
        <v>0</v>
      </c>
      <c r="F406" s="74">
        <f>(E406/درآمد!$F$13)*100</f>
        <v>0</v>
      </c>
      <c r="G406" s="71">
        <v>0</v>
      </c>
      <c r="H406" s="71">
        <v>0</v>
      </c>
      <c r="I406" s="71">
        <v>8233773</v>
      </c>
      <c r="J406" s="76">
        <v>8233773</v>
      </c>
      <c r="K406" s="74">
        <f>(J406/درآمد!$F$13)*100</f>
        <v>4.669201135131255E-4</v>
      </c>
    </row>
    <row r="407" spans="1:11" ht="25.5" customHeight="1">
      <c r="A407" s="35" t="s">
        <v>118</v>
      </c>
      <c r="B407" s="71">
        <v>0</v>
      </c>
      <c r="C407" s="71">
        <v>2165847</v>
      </c>
      <c r="D407" s="71">
        <v>18099073</v>
      </c>
      <c r="E407" s="71">
        <v>20264920</v>
      </c>
      <c r="F407" s="74">
        <f>(E407/درآمد!$F$13)*100</f>
        <v>1.1491813955442308E-3</v>
      </c>
      <c r="G407" s="71">
        <v>0</v>
      </c>
      <c r="H407" s="71">
        <v>0</v>
      </c>
      <c r="I407" s="71">
        <v>18099073</v>
      </c>
      <c r="J407" s="76">
        <v>18099073</v>
      </c>
      <c r="K407" s="74">
        <f>(J407/درآمد!$F$13)*100</f>
        <v>1.0263607242563459E-3</v>
      </c>
    </row>
    <row r="408" spans="1:11" ht="25.5" customHeight="1">
      <c r="A408" s="35" t="s">
        <v>478</v>
      </c>
      <c r="B408" s="71">
        <v>0</v>
      </c>
      <c r="C408" s="71">
        <v>0</v>
      </c>
      <c r="D408" s="71">
        <v>0</v>
      </c>
      <c r="E408" s="71">
        <v>0</v>
      </c>
      <c r="F408" s="74">
        <f>(E408/درآمد!$F$13)*100</f>
        <v>0</v>
      </c>
      <c r="G408" s="71">
        <v>0</v>
      </c>
      <c r="H408" s="71">
        <v>0</v>
      </c>
      <c r="I408" s="71">
        <v>973307676</v>
      </c>
      <c r="J408" s="76">
        <v>973307676</v>
      </c>
      <c r="K408" s="74">
        <f>(J408/درآمد!$F$13)*100</f>
        <v>5.5194250626185146E-2</v>
      </c>
    </row>
    <row r="409" spans="1:11" ht="25.5" customHeight="1">
      <c r="A409" s="35" t="s">
        <v>125</v>
      </c>
      <c r="B409" s="71">
        <v>0</v>
      </c>
      <c r="C409" s="71">
        <v>1693303737</v>
      </c>
      <c r="D409" s="71">
        <v>0</v>
      </c>
      <c r="E409" s="71">
        <v>1693303737</v>
      </c>
      <c r="F409" s="74">
        <f>(E409/درآمد!$F$13)*100</f>
        <v>9.6023727286657007E-2</v>
      </c>
      <c r="G409" s="71">
        <v>0</v>
      </c>
      <c r="H409" s="71">
        <v>984104052</v>
      </c>
      <c r="I409" s="71">
        <v>0</v>
      </c>
      <c r="J409" s="76">
        <v>984104052</v>
      </c>
      <c r="K409" s="74">
        <f>(J409/درآمد!$F$13)*100</f>
        <v>5.5806490617189321E-2</v>
      </c>
    </row>
    <row r="410" spans="1:11" ht="25.5" customHeight="1">
      <c r="A410" s="35" t="s">
        <v>82</v>
      </c>
      <c r="B410" s="71">
        <v>0</v>
      </c>
      <c r="C410" s="71">
        <v>56407380</v>
      </c>
      <c r="D410" s="71">
        <v>4442600518</v>
      </c>
      <c r="E410" s="71">
        <v>4499007898</v>
      </c>
      <c r="F410" s="74">
        <f>(E410/درآمد!$F$13)*100</f>
        <v>0.25512936516838736</v>
      </c>
      <c r="G410" s="71">
        <v>0</v>
      </c>
      <c r="H410" s="71">
        <v>0</v>
      </c>
      <c r="I410" s="71">
        <v>4442600518</v>
      </c>
      <c r="J410" s="76">
        <v>4442600518</v>
      </c>
      <c r="K410" s="74">
        <f>(J410/درآمد!$F$13)*100</f>
        <v>0.25193062016138051</v>
      </c>
    </row>
    <row r="411" spans="1:11" ht="25.5" customHeight="1">
      <c r="A411" s="35" t="s">
        <v>101</v>
      </c>
      <c r="B411" s="71">
        <v>0</v>
      </c>
      <c r="C411" s="71">
        <v>-150456983</v>
      </c>
      <c r="D411" s="71">
        <v>2092717205</v>
      </c>
      <c r="E411" s="71">
        <v>1942260222</v>
      </c>
      <c r="F411" s="74">
        <f>(E411/درآمد!$F$13)*100</f>
        <v>0.11014153090305846</v>
      </c>
      <c r="G411" s="71">
        <v>0</v>
      </c>
      <c r="H411" s="71">
        <v>0</v>
      </c>
      <c r="I411" s="71">
        <v>3255761127</v>
      </c>
      <c r="J411" s="76">
        <v>3255761127</v>
      </c>
      <c r="K411" s="74">
        <f>(J411/درآمد!$F$13)*100</f>
        <v>0.18462743082551114</v>
      </c>
    </row>
    <row r="412" spans="1:11" ht="25.5" customHeight="1">
      <c r="A412" s="35" t="s">
        <v>471</v>
      </c>
      <c r="B412" s="71">
        <v>0</v>
      </c>
      <c r="C412" s="71">
        <v>0</v>
      </c>
      <c r="D412" s="71">
        <v>0</v>
      </c>
      <c r="E412" s="71">
        <v>0</v>
      </c>
      <c r="F412" s="74">
        <f>(E412/درآمد!$F$13)*100</f>
        <v>0</v>
      </c>
      <c r="G412" s="71">
        <v>0</v>
      </c>
      <c r="H412" s="71">
        <v>0</v>
      </c>
      <c r="I412" s="71">
        <v>158366967</v>
      </c>
      <c r="J412" s="76">
        <v>158366967</v>
      </c>
      <c r="K412" s="74">
        <f>(J412/درآمد!$F$13)*100</f>
        <v>8.9806607746375083E-3</v>
      </c>
    </row>
    <row r="413" spans="1:11" ht="25.5" customHeight="1">
      <c r="A413" s="35" t="s">
        <v>485</v>
      </c>
      <c r="B413" s="71">
        <v>0</v>
      </c>
      <c r="C413" s="71">
        <v>0</v>
      </c>
      <c r="D413" s="71">
        <v>0</v>
      </c>
      <c r="E413" s="71">
        <v>0</v>
      </c>
      <c r="F413" s="74">
        <f>(E413/درآمد!$F$13)*100</f>
        <v>0</v>
      </c>
      <c r="G413" s="71">
        <v>0</v>
      </c>
      <c r="H413" s="71">
        <v>0</v>
      </c>
      <c r="I413" s="71">
        <v>57415766</v>
      </c>
      <c r="J413" s="76">
        <v>57415766</v>
      </c>
      <c r="K413" s="74">
        <f>(J413/درآمد!$F$13)*100</f>
        <v>3.255928476308863E-3</v>
      </c>
    </row>
    <row r="414" spans="1:11" ht="25.5" customHeight="1">
      <c r="A414" s="35" t="s">
        <v>477</v>
      </c>
      <c r="B414" s="71">
        <v>0</v>
      </c>
      <c r="C414" s="71">
        <v>0</v>
      </c>
      <c r="D414" s="71">
        <v>0</v>
      </c>
      <c r="E414" s="71">
        <v>0</v>
      </c>
      <c r="F414" s="74">
        <f>(E414/درآمد!$F$13)*100</f>
        <v>0</v>
      </c>
      <c r="G414" s="71">
        <v>0</v>
      </c>
      <c r="H414" s="71">
        <v>0</v>
      </c>
      <c r="I414" s="71">
        <v>7388136732</v>
      </c>
      <c r="J414" s="76">
        <v>7388136732</v>
      </c>
      <c r="K414" s="74">
        <f>(J414/درآمد!$F$13)*100</f>
        <v>0.41896584245836416</v>
      </c>
    </row>
    <row r="415" spans="1:11" ht="25.5" customHeight="1">
      <c r="A415" s="35" t="s">
        <v>489</v>
      </c>
      <c r="B415" s="71">
        <v>0</v>
      </c>
      <c r="C415" s="71">
        <v>0</v>
      </c>
      <c r="D415" s="71">
        <v>0</v>
      </c>
      <c r="E415" s="71">
        <v>0</v>
      </c>
      <c r="F415" s="74">
        <f>(E415/درآمد!$F$13)*100</f>
        <v>0</v>
      </c>
      <c r="G415" s="71">
        <v>0</v>
      </c>
      <c r="H415" s="71">
        <v>0</v>
      </c>
      <c r="I415" s="71">
        <v>54811108</v>
      </c>
      <c r="J415" s="76">
        <v>54811108</v>
      </c>
      <c r="K415" s="74">
        <f>(J415/درآمد!$F$13)*100</f>
        <v>3.1082237473804759E-3</v>
      </c>
    </row>
    <row r="416" spans="1:11" ht="25.5" customHeight="1">
      <c r="A416" s="35" t="s">
        <v>91</v>
      </c>
      <c r="B416" s="71">
        <v>0</v>
      </c>
      <c r="C416" s="71">
        <v>798868659</v>
      </c>
      <c r="D416" s="71">
        <v>0</v>
      </c>
      <c r="E416" s="71">
        <v>798868659</v>
      </c>
      <c r="F416" s="74">
        <f>(E416/درآمد!$F$13)*100</f>
        <v>4.5302177378749489E-2</v>
      </c>
      <c r="G416" s="71">
        <v>0</v>
      </c>
      <c r="H416" s="71">
        <v>295202758</v>
      </c>
      <c r="I416" s="71">
        <v>0</v>
      </c>
      <c r="J416" s="76">
        <v>295202758</v>
      </c>
      <c r="K416" s="74">
        <f>(J416/درآمد!$F$13)*100</f>
        <v>1.6740333413946162E-2</v>
      </c>
    </row>
    <row r="417" spans="1:11" ht="25.5" customHeight="1">
      <c r="A417" s="35" t="s">
        <v>87</v>
      </c>
      <c r="B417" s="71">
        <v>0</v>
      </c>
      <c r="C417" s="71">
        <v>11915009146</v>
      </c>
      <c r="D417" s="71">
        <v>0</v>
      </c>
      <c r="E417" s="71">
        <v>11915009146</v>
      </c>
      <c r="F417" s="74">
        <f>(E417/درآمد!$F$13)*100</f>
        <v>0.67567534627931192</v>
      </c>
      <c r="G417" s="71">
        <v>0</v>
      </c>
      <c r="H417" s="71">
        <v>6737272565</v>
      </c>
      <c r="I417" s="71">
        <v>0</v>
      </c>
      <c r="J417" s="76">
        <v>6737272565</v>
      </c>
      <c r="K417" s="74">
        <f>(J417/درآمد!$F$13)*100</f>
        <v>0.38205669148501742</v>
      </c>
    </row>
    <row r="418" spans="1:11" ht="25.5" customHeight="1">
      <c r="A418" s="35" t="s">
        <v>95</v>
      </c>
      <c r="B418" s="71">
        <v>0</v>
      </c>
      <c r="C418" s="71">
        <v>10419268940</v>
      </c>
      <c r="D418" s="71">
        <v>27617360889</v>
      </c>
      <c r="E418" s="71">
        <v>38036629829</v>
      </c>
      <c r="F418" s="74">
        <f>(E418/درآمد!$F$13)*100</f>
        <v>2.1569780363647886</v>
      </c>
      <c r="G418" s="71">
        <v>0</v>
      </c>
      <c r="H418" s="71">
        <v>0</v>
      </c>
      <c r="I418" s="71">
        <v>27617360889</v>
      </c>
      <c r="J418" s="76">
        <v>27617360889</v>
      </c>
      <c r="K418" s="74">
        <f>(J418/درآمد!$F$13)*100</f>
        <v>1.5661230011107707</v>
      </c>
    </row>
    <row r="419" spans="1:11" ht="25.5" customHeight="1">
      <c r="A419" s="35" t="s">
        <v>470</v>
      </c>
      <c r="B419" s="71">
        <v>0</v>
      </c>
      <c r="C419" s="71">
        <v>0</v>
      </c>
      <c r="D419" s="71">
        <v>0</v>
      </c>
      <c r="E419" s="71">
        <v>0</v>
      </c>
      <c r="F419" s="74">
        <f>(E419/درآمد!$F$13)*100</f>
        <v>0</v>
      </c>
      <c r="G419" s="71">
        <v>0</v>
      </c>
      <c r="H419" s="71">
        <v>0</v>
      </c>
      <c r="I419" s="71">
        <v>6957747052</v>
      </c>
      <c r="J419" s="76">
        <v>6957747052</v>
      </c>
      <c r="K419" s="74">
        <f>(J419/درآمد!$F$13)*100</f>
        <v>0.39455934033103102</v>
      </c>
    </row>
    <row r="420" spans="1:11" ht="25.5" customHeight="1">
      <c r="A420" s="35" t="s">
        <v>484</v>
      </c>
      <c r="B420" s="71">
        <v>0</v>
      </c>
      <c r="C420" s="71">
        <v>0</v>
      </c>
      <c r="D420" s="71">
        <v>0</v>
      </c>
      <c r="E420" s="71">
        <v>0</v>
      </c>
      <c r="F420" s="74">
        <f>(E420/درآمد!$F$13)*100</f>
        <v>0</v>
      </c>
      <c r="G420" s="71">
        <v>0</v>
      </c>
      <c r="H420" s="71">
        <v>0</v>
      </c>
      <c r="I420" s="71">
        <v>4674130766</v>
      </c>
      <c r="J420" s="76">
        <v>4674130766</v>
      </c>
      <c r="K420" s="74">
        <f>(J420/درآمد!$F$13)*100</f>
        <v>0.26506021818137476</v>
      </c>
    </row>
    <row r="421" spans="1:11" ht="25.5" customHeight="1">
      <c r="A421" s="35" t="s">
        <v>476</v>
      </c>
      <c r="B421" s="71">
        <v>0</v>
      </c>
      <c r="C421" s="71">
        <v>0</v>
      </c>
      <c r="D421" s="71">
        <v>0</v>
      </c>
      <c r="E421" s="71">
        <v>0</v>
      </c>
      <c r="F421" s="74">
        <f>(E421/درآمد!$F$13)*100</f>
        <v>0</v>
      </c>
      <c r="G421" s="71">
        <v>0</v>
      </c>
      <c r="H421" s="71">
        <v>0</v>
      </c>
      <c r="I421" s="71">
        <v>17461011038</v>
      </c>
      <c r="J421" s="76">
        <v>17461011038</v>
      </c>
      <c r="K421" s="74">
        <f>(J421/درآمد!$F$13)*100</f>
        <v>0.99017755965787457</v>
      </c>
    </row>
    <row r="422" spans="1:11" ht="25.5" customHeight="1">
      <c r="A422" s="35" t="s">
        <v>472</v>
      </c>
      <c r="B422" s="71">
        <v>0</v>
      </c>
      <c r="C422" s="71">
        <v>0</v>
      </c>
      <c r="D422" s="71">
        <v>0</v>
      </c>
      <c r="E422" s="71">
        <v>0</v>
      </c>
      <c r="F422" s="74">
        <f>(E422/درآمد!$F$13)*100</f>
        <v>0</v>
      </c>
      <c r="G422" s="71">
        <v>0</v>
      </c>
      <c r="H422" s="71">
        <v>0</v>
      </c>
      <c r="I422" s="71">
        <v>48541550</v>
      </c>
      <c r="J422" s="76">
        <v>48541550</v>
      </c>
      <c r="K422" s="74">
        <f>(J422/درآمد!$F$13)*100</f>
        <v>2.7526901744926728E-3</v>
      </c>
    </row>
    <row r="423" spans="1:11" ht="25.5" customHeight="1">
      <c r="A423" s="35" t="s">
        <v>497</v>
      </c>
      <c r="B423" s="71">
        <v>0</v>
      </c>
      <c r="C423" s="71">
        <v>0</v>
      </c>
      <c r="D423" s="71">
        <v>0</v>
      </c>
      <c r="E423" s="71">
        <v>0</v>
      </c>
      <c r="F423" s="74">
        <f>(E423/درآمد!$F$13)*100</f>
        <v>0</v>
      </c>
      <c r="G423" s="71">
        <v>0</v>
      </c>
      <c r="H423" s="71">
        <v>0</v>
      </c>
      <c r="I423" s="71">
        <v>28947223</v>
      </c>
      <c r="J423" s="76">
        <v>28947223</v>
      </c>
      <c r="K423" s="74">
        <f>(J423/درآمد!$F$13)*100</f>
        <v>1.6415367109403865E-3</v>
      </c>
    </row>
    <row r="424" spans="1:11" ht="25.5" customHeight="1">
      <c r="A424" s="35" t="s">
        <v>493</v>
      </c>
      <c r="B424" s="71">
        <v>0</v>
      </c>
      <c r="C424" s="71">
        <v>0</v>
      </c>
      <c r="D424" s="71">
        <v>0</v>
      </c>
      <c r="E424" s="71">
        <v>0</v>
      </c>
      <c r="F424" s="74">
        <f>(E424/درآمد!$F$13)*100</f>
        <v>0</v>
      </c>
      <c r="G424" s="71">
        <v>0</v>
      </c>
      <c r="H424" s="71">
        <v>0</v>
      </c>
      <c r="I424" s="71">
        <v>64655486</v>
      </c>
      <c r="J424" s="76">
        <v>64655486</v>
      </c>
      <c r="K424" s="74">
        <f>(J424/درآمد!$F$13)*100</f>
        <v>3.6664779150902388E-3</v>
      </c>
    </row>
    <row r="425" spans="1:11" ht="25.5" customHeight="1">
      <c r="A425" s="35" t="s">
        <v>488</v>
      </c>
      <c r="B425" s="71">
        <v>0</v>
      </c>
      <c r="C425" s="71">
        <v>0</v>
      </c>
      <c r="D425" s="71">
        <v>0</v>
      </c>
      <c r="E425" s="71">
        <v>0</v>
      </c>
      <c r="F425" s="74">
        <f>(E425/درآمد!$F$13)*100</f>
        <v>0</v>
      </c>
      <c r="G425" s="71">
        <v>0</v>
      </c>
      <c r="H425" s="71">
        <v>0</v>
      </c>
      <c r="I425" s="71">
        <v>208473878</v>
      </c>
      <c r="J425" s="76">
        <v>208473878</v>
      </c>
      <c r="K425" s="74">
        <f>(J425/درآمد!$F$13)*100</f>
        <v>1.182211931034308E-2</v>
      </c>
    </row>
    <row r="426" spans="1:11" ht="25.5" customHeight="1">
      <c r="A426" s="35" t="s">
        <v>487</v>
      </c>
      <c r="B426" s="71">
        <v>0</v>
      </c>
      <c r="C426" s="71">
        <v>0</v>
      </c>
      <c r="D426" s="71">
        <v>0</v>
      </c>
      <c r="E426" s="71">
        <v>0</v>
      </c>
      <c r="F426" s="74">
        <f>(E426/درآمد!$F$13)*100</f>
        <v>0</v>
      </c>
      <c r="G426" s="71">
        <v>0</v>
      </c>
      <c r="H426" s="71">
        <v>0</v>
      </c>
      <c r="I426" s="71">
        <v>1818800</v>
      </c>
      <c r="J426" s="76">
        <v>1818800</v>
      </c>
      <c r="K426" s="74">
        <f>(J426/درآمد!$F$13)*100</f>
        <v>1.0314035891658329E-4</v>
      </c>
    </row>
    <row r="427" spans="1:11" ht="25.5" customHeight="1">
      <c r="A427" s="35" t="s">
        <v>116</v>
      </c>
      <c r="B427" s="71">
        <v>0</v>
      </c>
      <c r="C427" s="71">
        <v>3571116200</v>
      </c>
      <c r="D427" s="71">
        <v>0</v>
      </c>
      <c r="E427" s="71">
        <v>3571116200</v>
      </c>
      <c r="F427" s="74">
        <f>(E427/درآمد!$F$13)*100</f>
        <v>0.20251056004004014</v>
      </c>
      <c r="G427" s="71">
        <v>0</v>
      </c>
      <c r="H427" s="71">
        <v>884956198</v>
      </c>
      <c r="I427" s="71">
        <v>0</v>
      </c>
      <c r="J427" s="76">
        <v>884956198</v>
      </c>
      <c r="K427" s="74">
        <f>(J427/درآمد!$F$13)*100</f>
        <v>5.0184022370340309E-2</v>
      </c>
    </row>
    <row r="428" spans="1:11" ht="25.5" customHeight="1">
      <c r="A428" s="35" t="s">
        <v>86</v>
      </c>
      <c r="B428" s="71">
        <v>0</v>
      </c>
      <c r="C428" s="71">
        <v>24084786569</v>
      </c>
      <c r="D428" s="71">
        <v>0</v>
      </c>
      <c r="E428" s="71">
        <v>24084786569</v>
      </c>
      <c r="F428" s="74">
        <f>(E428/درآمد!$F$13)*100</f>
        <v>1.3657980707917112</v>
      </c>
      <c r="G428" s="71">
        <v>0</v>
      </c>
      <c r="H428" s="71">
        <v>-4474719958</v>
      </c>
      <c r="I428" s="71">
        <v>0</v>
      </c>
      <c r="J428" s="76">
        <v>-4474719958</v>
      </c>
      <c r="K428" s="74">
        <f>(J428/درآمد!$F$13)*100</f>
        <v>-0.25375204668975065</v>
      </c>
    </row>
    <row r="429" spans="1:11" ht="25.5" customHeight="1">
      <c r="A429" s="35" t="s">
        <v>121</v>
      </c>
      <c r="B429" s="71">
        <v>0</v>
      </c>
      <c r="C429" s="71">
        <v>22430849614</v>
      </c>
      <c r="D429" s="71">
        <v>-103686678</v>
      </c>
      <c r="E429" s="71">
        <v>22327162936</v>
      </c>
      <c r="F429" s="74">
        <f>(E429/درآمد!$F$13)*100</f>
        <v>1.2661268961997336</v>
      </c>
      <c r="G429" s="71">
        <v>0</v>
      </c>
      <c r="H429" s="71">
        <v>0</v>
      </c>
      <c r="I429" s="71">
        <v>-103686678</v>
      </c>
      <c r="J429" s="76">
        <v>-103686678</v>
      </c>
      <c r="K429" s="74">
        <f>(J429/درآمد!$F$13)*100</f>
        <v>-5.8798555002134373E-3</v>
      </c>
    </row>
    <row r="430" spans="1:11" ht="25.5" customHeight="1">
      <c r="A430" s="35" t="s">
        <v>469</v>
      </c>
      <c r="B430" s="71">
        <v>0</v>
      </c>
      <c r="C430" s="71">
        <v>0</v>
      </c>
      <c r="D430" s="71">
        <v>0</v>
      </c>
      <c r="E430" s="71">
        <v>0</v>
      </c>
      <c r="F430" s="74">
        <f>(E430/درآمد!$F$13)*100</f>
        <v>0</v>
      </c>
      <c r="G430" s="71">
        <v>0</v>
      </c>
      <c r="H430" s="71">
        <v>0</v>
      </c>
      <c r="I430" s="71">
        <v>121312394</v>
      </c>
      <c r="J430" s="76">
        <v>121312394</v>
      </c>
      <c r="K430" s="74">
        <f>(J430/درآمد!$F$13)*100</f>
        <v>6.8793731351385343E-3</v>
      </c>
    </row>
    <row r="431" spans="1:11" ht="25.5" customHeight="1">
      <c r="A431" s="35" t="s">
        <v>483</v>
      </c>
      <c r="B431" s="71">
        <v>0</v>
      </c>
      <c r="C431" s="71">
        <v>0</v>
      </c>
      <c r="D431" s="71">
        <v>0</v>
      </c>
      <c r="E431" s="71">
        <v>0</v>
      </c>
      <c r="F431" s="74">
        <f>(E431/درآمد!$F$13)*100</f>
        <v>0</v>
      </c>
      <c r="G431" s="71">
        <v>0</v>
      </c>
      <c r="H431" s="71">
        <v>0</v>
      </c>
      <c r="I431" s="71">
        <v>220204550</v>
      </c>
      <c r="J431" s="76">
        <v>220204550</v>
      </c>
      <c r="K431" s="74">
        <f>(J431/درآمد!$F$13)*100</f>
        <v>1.2487341281100016E-2</v>
      </c>
    </row>
    <row r="432" spans="1:11" ht="25.5" customHeight="1">
      <c r="A432" s="35" t="s">
        <v>475</v>
      </c>
      <c r="B432" s="71">
        <v>0</v>
      </c>
      <c r="C432" s="71">
        <v>0</v>
      </c>
      <c r="D432" s="71">
        <v>0</v>
      </c>
      <c r="E432" s="71">
        <v>0</v>
      </c>
      <c r="F432" s="74">
        <f>(E432/درآمد!$F$13)*100</f>
        <v>0</v>
      </c>
      <c r="G432" s="71">
        <v>0</v>
      </c>
      <c r="H432" s="71">
        <v>0</v>
      </c>
      <c r="I432" s="71">
        <v>1897622254</v>
      </c>
      <c r="J432" s="76">
        <v>1897622254</v>
      </c>
      <c r="K432" s="74">
        <f>(J432/درآمد!$F$13)*100</f>
        <v>0.10761020473150196</v>
      </c>
    </row>
    <row r="433" spans="1:11" ht="25.5" customHeight="1">
      <c r="A433" s="35" t="s">
        <v>496</v>
      </c>
      <c r="B433" s="71">
        <v>0</v>
      </c>
      <c r="C433" s="71">
        <v>0</v>
      </c>
      <c r="D433" s="71">
        <v>0</v>
      </c>
      <c r="E433" s="71">
        <v>0</v>
      </c>
      <c r="F433" s="74">
        <f>(E433/درآمد!$F$13)*100</f>
        <v>0</v>
      </c>
      <c r="G433" s="71">
        <v>0</v>
      </c>
      <c r="H433" s="71">
        <v>0</v>
      </c>
      <c r="I433" s="71">
        <v>-3376386333</v>
      </c>
      <c r="J433" s="76">
        <v>-3376386333</v>
      </c>
      <c r="K433" s="74">
        <f>(J433/درآمد!$F$13)*100</f>
        <v>-0.1914678349607799</v>
      </c>
    </row>
    <row r="434" spans="1:11" ht="25.5" customHeight="1">
      <c r="A434" s="35" t="s">
        <v>495</v>
      </c>
      <c r="B434" s="71">
        <v>0</v>
      </c>
      <c r="C434" s="71">
        <v>0</v>
      </c>
      <c r="D434" s="71">
        <v>0</v>
      </c>
      <c r="E434" s="71">
        <v>0</v>
      </c>
      <c r="F434" s="74">
        <f>(E434/درآمد!$F$13)*100</f>
        <v>0</v>
      </c>
      <c r="G434" s="71">
        <v>0</v>
      </c>
      <c r="H434" s="71">
        <v>0</v>
      </c>
      <c r="I434" s="71">
        <v>669247914</v>
      </c>
      <c r="J434" s="76">
        <v>669247914</v>
      </c>
      <c r="K434" s="74">
        <f>(J434/درآمد!$F$13)*100</f>
        <v>3.7951654967085253E-2</v>
      </c>
    </row>
    <row r="435" spans="1:11" ht="25.5" customHeight="1">
      <c r="A435" s="35" t="s">
        <v>492</v>
      </c>
      <c r="B435" s="71">
        <v>0</v>
      </c>
      <c r="C435" s="71">
        <v>0</v>
      </c>
      <c r="D435" s="71">
        <v>0</v>
      </c>
      <c r="E435" s="71">
        <v>0</v>
      </c>
      <c r="F435" s="74">
        <f>(E435/درآمد!$F$13)*100</f>
        <v>0</v>
      </c>
      <c r="G435" s="71">
        <v>0</v>
      </c>
      <c r="H435" s="71">
        <v>0</v>
      </c>
      <c r="I435" s="71">
        <v>862426826</v>
      </c>
      <c r="J435" s="76">
        <v>862426826</v>
      </c>
      <c r="K435" s="74">
        <f>(J435/درآمد!$F$13)*100</f>
        <v>4.8906428619380757E-2</v>
      </c>
    </row>
    <row r="436" spans="1:11" ht="25.5" customHeight="1">
      <c r="A436" s="35" t="s">
        <v>486</v>
      </c>
      <c r="B436" s="71">
        <v>0</v>
      </c>
      <c r="C436" s="71">
        <v>0</v>
      </c>
      <c r="D436" s="71">
        <v>0</v>
      </c>
      <c r="E436" s="71">
        <v>0</v>
      </c>
      <c r="F436" s="74">
        <f>(E436/درآمد!$F$13)*100</f>
        <v>0</v>
      </c>
      <c r="G436" s="71">
        <v>0</v>
      </c>
      <c r="H436" s="71">
        <v>0</v>
      </c>
      <c r="I436" s="71">
        <v>120578179</v>
      </c>
      <c r="J436" s="76">
        <v>120578179</v>
      </c>
      <c r="K436" s="74">
        <f>(J436/درآمد!$F$13)*100</f>
        <v>6.8377373320695108E-3</v>
      </c>
    </row>
    <row r="437" spans="1:11" ht="25.5" customHeight="1">
      <c r="A437" s="35" t="s">
        <v>97</v>
      </c>
      <c r="B437" s="71">
        <v>0</v>
      </c>
      <c r="C437" s="71">
        <v>13856431</v>
      </c>
      <c r="D437" s="71">
        <v>0</v>
      </c>
      <c r="E437" s="71">
        <v>13856431</v>
      </c>
      <c r="F437" s="74">
        <f>(E437/درآمد!$F$13)*100</f>
        <v>7.8576933507965203E-4</v>
      </c>
      <c r="G437" s="71">
        <v>0</v>
      </c>
      <c r="H437" s="71">
        <v>14290923</v>
      </c>
      <c r="I437" s="71">
        <v>0</v>
      </c>
      <c r="J437" s="76">
        <v>14290923</v>
      </c>
      <c r="K437" s="74">
        <f>(J437/درآمد!$F$13)*100</f>
        <v>8.104084712278729E-4</v>
      </c>
    </row>
    <row r="438" spans="1:11" ht="25.5" customHeight="1">
      <c r="A438" s="35" t="s">
        <v>114</v>
      </c>
      <c r="B438" s="71">
        <v>0</v>
      </c>
      <c r="C438" s="71">
        <v>21495300</v>
      </c>
      <c r="D438" s="71">
        <v>349224620</v>
      </c>
      <c r="E438" s="71">
        <v>370719920</v>
      </c>
      <c r="F438" s="74">
        <f>(E438/درآمد!$F$13)*100</f>
        <v>2.102275434700189E-2</v>
      </c>
      <c r="G438" s="71">
        <v>0</v>
      </c>
      <c r="H438" s="71">
        <v>0</v>
      </c>
      <c r="I438" s="71">
        <v>349224620</v>
      </c>
      <c r="J438" s="76">
        <v>349224620</v>
      </c>
      <c r="K438" s="74">
        <f>(J438/درآمد!$F$13)*100</f>
        <v>1.9803800664893012E-2</v>
      </c>
    </row>
    <row r="439" spans="1:11" ht="25.5" customHeight="1">
      <c r="A439" s="35" t="s">
        <v>482</v>
      </c>
      <c r="B439" s="71">
        <v>0</v>
      </c>
      <c r="C439" s="71">
        <v>0</v>
      </c>
      <c r="D439" s="71">
        <v>0</v>
      </c>
      <c r="E439" s="71">
        <v>0</v>
      </c>
      <c r="F439" s="74">
        <f>(E439/درآمد!$F$13)*100</f>
        <v>0</v>
      </c>
      <c r="G439" s="71">
        <v>0</v>
      </c>
      <c r="H439" s="71">
        <v>0</v>
      </c>
      <c r="I439" s="71">
        <v>185573312</v>
      </c>
      <c r="J439" s="76">
        <v>185573312</v>
      </c>
      <c r="K439" s="74">
        <f>(J439/درآمد!$F$13)*100</f>
        <v>1.0523475920947378E-2</v>
      </c>
    </row>
    <row r="440" spans="1:11" ht="25.5" customHeight="1">
      <c r="A440" s="35" t="s">
        <v>474</v>
      </c>
      <c r="B440" s="71">
        <v>0</v>
      </c>
      <c r="C440" s="71">
        <v>0</v>
      </c>
      <c r="D440" s="71">
        <v>0</v>
      </c>
      <c r="E440" s="71">
        <v>0</v>
      </c>
      <c r="F440" s="74">
        <f>(E440/درآمد!$F$13)*100</f>
        <v>0</v>
      </c>
      <c r="G440" s="71">
        <v>0</v>
      </c>
      <c r="H440" s="71">
        <v>0</v>
      </c>
      <c r="I440" s="71">
        <v>31438011</v>
      </c>
      <c r="J440" s="76">
        <v>31438011</v>
      </c>
      <c r="K440" s="74">
        <f>(J440/درآمد!$F$13)*100</f>
        <v>1.7827841093927279E-3</v>
      </c>
    </row>
    <row r="441" spans="1:11" ht="25.5" customHeight="1">
      <c r="A441" s="35" t="s">
        <v>494</v>
      </c>
      <c r="B441" s="71">
        <v>0</v>
      </c>
      <c r="C441" s="71">
        <v>0</v>
      </c>
      <c r="D441" s="71">
        <v>0</v>
      </c>
      <c r="E441" s="71">
        <v>0</v>
      </c>
      <c r="F441" s="74">
        <f>(E441/درآمد!$F$13)*100</f>
        <v>0</v>
      </c>
      <c r="G441" s="71">
        <v>0</v>
      </c>
      <c r="H441" s="71">
        <v>0</v>
      </c>
      <c r="I441" s="71">
        <v>-20891247</v>
      </c>
      <c r="J441" s="76">
        <v>-20891247</v>
      </c>
      <c r="K441" s="74">
        <f>(J441/درآمد!$F$13)*100</f>
        <v>-1.1846990948949823E-3</v>
      </c>
    </row>
    <row r="442" spans="1:11" ht="25.5" customHeight="1">
      <c r="A442" s="35" t="s">
        <v>491</v>
      </c>
      <c r="B442" s="71">
        <v>0</v>
      </c>
      <c r="C442" s="71">
        <v>0</v>
      </c>
      <c r="D442" s="71">
        <v>0</v>
      </c>
      <c r="E442" s="71">
        <v>0</v>
      </c>
      <c r="F442" s="74">
        <f>(E442/درآمد!$F$13)*100</f>
        <v>0</v>
      </c>
      <c r="G442" s="71">
        <v>0</v>
      </c>
      <c r="H442" s="71">
        <v>0</v>
      </c>
      <c r="I442" s="71">
        <v>70825</v>
      </c>
      <c r="J442" s="76">
        <v>70825</v>
      </c>
      <c r="K442" s="74">
        <f>(J442/درآمد!$F$13)*100</f>
        <v>4.016338201158462E-6</v>
      </c>
    </row>
    <row r="443" spans="1:11" ht="25.5" customHeight="1">
      <c r="A443" s="35" t="s">
        <v>473</v>
      </c>
      <c r="B443" s="71">
        <v>0</v>
      </c>
      <c r="C443" s="71">
        <v>0</v>
      </c>
      <c r="D443" s="71">
        <v>0</v>
      </c>
      <c r="E443" s="71">
        <v>0</v>
      </c>
      <c r="F443" s="74">
        <f>(E443/درآمد!$F$13)*100</f>
        <v>0</v>
      </c>
      <c r="G443" s="71">
        <v>0</v>
      </c>
      <c r="H443" s="71">
        <v>0</v>
      </c>
      <c r="I443" s="71">
        <v>1338602780</v>
      </c>
      <c r="J443" s="76">
        <v>1338602780</v>
      </c>
      <c r="K443" s="74">
        <f>(J443/درآمد!$F$13)*100</f>
        <v>7.5909374959278741E-2</v>
      </c>
    </row>
    <row r="444" spans="1:11" ht="25.5" customHeight="1">
      <c r="A444" s="35" t="s">
        <v>490</v>
      </c>
      <c r="B444" s="71">
        <v>0</v>
      </c>
      <c r="C444" s="71">
        <v>0</v>
      </c>
      <c r="D444" s="71">
        <v>0</v>
      </c>
      <c r="E444" s="71">
        <v>0</v>
      </c>
      <c r="F444" s="74">
        <f>(E444/درآمد!$F$13)*100</f>
        <v>0</v>
      </c>
      <c r="G444" s="71">
        <v>0</v>
      </c>
      <c r="H444" s="71">
        <v>0</v>
      </c>
      <c r="I444" s="71">
        <v>13940485</v>
      </c>
      <c r="J444" s="76">
        <v>13940485</v>
      </c>
      <c r="K444" s="74">
        <f>(J444/درآمد!$F$13)*100</f>
        <v>7.9053586231099928E-4</v>
      </c>
    </row>
    <row r="445" spans="1:11" ht="25.5" customHeight="1">
      <c r="A445" s="35" t="s">
        <v>481</v>
      </c>
      <c r="B445" s="71">
        <v>0</v>
      </c>
      <c r="C445" s="71">
        <v>0</v>
      </c>
      <c r="D445" s="71">
        <v>0</v>
      </c>
      <c r="E445" s="71">
        <v>0</v>
      </c>
      <c r="F445" s="74">
        <f>(E445/درآمد!$F$13)*100</f>
        <v>0</v>
      </c>
      <c r="G445" s="71">
        <v>0</v>
      </c>
      <c r="H445" s="71">
        <v>0</v>
      </c>
      <c r="I445" s="71">
        <v>201088312</v>
      </c>
      <c r="J445" s="76">
        <v>201088312</v>
      </c>
      <c r="K445" s="74">
        <f>(J445/درآمد!$F$13)*100</f>
        <v>1.1403299248740863E-2</v>
      </c>
    </row>
    <row r="446" spans="1:11" ht="25.5" customHeight="1">
      <c r="A446" s="35" t="s">
        <v>464</v>
      </c>
      <c r="B446" s="71">
        <v>0</v>
      </c>
      <c r="C446" s="71">
        <v>0</v>
      </c>
      <c r="D446" s="71">
        <v>0</v>
      </c>
      <c r="E446" s="71">
        <v>0</v>
      </c>
      <c r="F446" s="74">
        <f>(E446/درآمد!$F$13)*100</f>
        <v>0</v>
      </c>
      <c r="G446" s="71">
        <v>0</v>
      </c>
      <c r="H446" s="71">
        <v>0</v>
      </c>
      <c r="I446" s="71">
        <v>639836</v>
      </c>
      <c r="J446" s="76">
        <v>639836</v>
      </c>
      <c r="K446" s="74">
        <f>(J446/درآمد!$F$13)*100</f>
        <v>3.6283766597619847E-5</v>
      </c>
    </row>
    <row r="447" spans="1:11" ht="25.5" customHeight="1">
      <c r="A447" s="35" t="s">
        <v>463</v>
      </c>
      <c r="B447" s="71">
        <v>0</v>
      </c>
      <c r="C447" s="71">
        <v>0</v>
      </c>
      <c r="D447" s="71">
        <v>0</v>
      </c>
      <c r="E447" s="71">
        <v>0</v>
      </c>
      <c r="F447" s="74">
        <f>(E447/درآمد!$F$13)*100</f>
        <v>0</v>
      </c>
      <c r="G447" s="71">
        <v>0</v>
      </c>
      <c r="H447" s="71">
        <v>0</v>
      </c>
      <c r="I447" s="71">
        <v>20994593</v>
      </c>
      <c r="J447" s="76">
        <v>20994593</v>
      </c>
      <c r="K447" s="74">
        <f>(J447/درآمد!$F$13)*100</f>
        <v>1.190559631255546E-3</v>
      </c>
    </row>
    <row r="448" spans="1:11" ht="25.5" customHeight="1">
      <c r="A448" s="35" t="s">
        <v>462</v>
      </c>
      <c r="B448" s="71">
        <v>0</v>
      </c>
      <c r="C448" s="71">
        <v>0</v>
      </c>
      <c r="D448" s="71">
        <v>0</v>
      </c>
      <c r="E448" s="71">
        <v>0</v>
      </c>
      <c r="F448" s="74">
        <f>(E448/درآمد!$F$13)*100</f>
        <v>0</v>
      </c>
      <c r="G448" s="71">
        <v>0</v>
      </c>
      <c r="H448" s="71">
        <v>0</v>
      </c>
      <c r="I448" s="71">
        <v>3599073</v>
      </c>
      <c r="J448" s="76">
        <v>3599073</v>
      </c>
      <c r="K448" s="74">
        <f>(J448/درآمد!$F$13)*100</f>
        <v>2.0409593192598647E-4</v>
      </c>
    </row>
    <row r="449" spans="1:11" ht="25.5" customHeight="1">
      <c r="A449" s="35" t="s">
        <v>461</v>
      </c>
      <c r="B449" s="71">
        <v>0</v>
      </c>
      <c r="C449" s="71">
        <v>0</v>
      </c>
      <c r="D449" s="71">
        <v>0</v>
      </c>
      <c r="E449" s="71">
        <v>0</v>
      </c>
      <c r="F449" s="74">
        <f>(E449/درآمد!$F$13)*100</f>
        <v>0</v>
      </c>
      <c r="G449" s="71">
        <v>0</v>
      </c>
      <c r="H449" s="71">
        <v>0</v>
      </c>
      <c r="I449" s="71">
        <v>17035613</v>
      </c>
      <c r="J449" s="76">
        <v>17035613</v>
      </c>
      <c r="K449" s="74">
        <f>(J449/درآمد!$F$13)*100</f>
        <v>9.6605412314933583E-4</v>
      </c>
    </row>
    <row r="450" spans="1:11" ht="25.5" customHeight="1">
      <c r="A450" s="35" t="s">
        <v>460</v>
      </c>
      <c r="B450" s="71">
        <v>0</v>
      </c>
      <c r="C450" s="71">
        <v>0</v>
      </c>
      <c r="D450" s="71">
        <v>0</v>
      </c>
      <c r="E450" s="71">
        <v>0</v>
      </c>
      <c r="F450" s="74">
        <f>(E450/درآمد!$F$13)*100</f>
        <v>0</v>
      </c>
      <c r="G450" s="71">
        <v>0</v>
      </c>
      <c r="H450" s="71">
        <v>0</v>
      </c>
      <c r="I450" s="71">
        <v>79661327</v>
      </c>
      <c r="J450" s="76">
        <v>79661327</v>
      </c>
      <c r="K450" s="74">
        <f>(J450/درآمد!$F$13)*100</f>
        <v>4.5174278967183342E-3</v>
      </c>
    </row>
    <row r="451" spans="1:11" ht="25.5" customHeight="1">
      <c r="A451" s="35" t="s">
        <v>467</v>
      </c>
      <c r="B451" s="71">
        <v>0</v>
      </c>
      <c r="C451" s="71">
        <v>0</v>
      </c>
      <c r="D451" s="71">
        <v>0</v>
      </c>
      <c r="E451" s="71">
        <v>0</v>
      </c>
      <c r="F451" s="74">
        <f>(E451/درآمد!$F$13)*100</f>
        <v>0</v>
      </c>
      <c r="G451" s="71">
        <v>0</v>
      </c>
      <c r="H451" s="71">
        <v>0</v>
      </c>
      <c r="I451" s="71">
        <v>92169000</v>
      </c>
      <c r="J451" s="76">
        <v>92169000</v>
      </c>
      <c r="K451" s="74">
        <f>(J451/درآمد!$F$13)*100</f>
        <v>5.2267119754687511E-3</v>
      </c>
    </row>
    <row r="452" spans="1:11" ht="25.5" customHeight="1">
      <c r="A452" s="35" t="s">
        <v>468</v>
      </c>
      <c r="B452" s="71">
        <v>0</v>
      </c>
      <c r="C452" s="71">
        <v>0</v>
      </c>
      <c r="D452" s="71">
        <v>0</v>
      </c>
      <c r="E452" s="71">
        <v>0</v>
      </c>
      <c r="F452" s="74">
        <f>(E452/درآمد!$F$13)*100</f>
        <v>0</v>
      </c>
      <c r="G452" s="71">
        <v>0</v>
      </c>
      <c r="H452" s="71">
        <v>0</v>
      </c>
      <c r="I452" s="71">
        <v>30000</v>
      </c>
      <c r="J452" s="76">
        <v>30000</v>
      </c>
      <c r="K452" s="74">
        <f>(J452/درآمد!$F$13)*100</f>
        <v>1.7012375013731573E-6</v>
      </c>
    </row>
    <row r="453" spans="1:11" ht="25.5" customHeight="1">
      <c r="A453" s="35" t="s">
        <v>466</v>
      </c>
      <c r="B453" s="71">
        <v>0</v>
      </c>
      <c r="C453" s="71">
        <v>0</v>
      </c>
      <c r="D453" s="71">
        <v>0</v>
      </c>
      <c r="E453" s="71">
        <v>0</v>
      </c>
      <c r="F453" s="74">
        <f>(E453/درآمد!$F$13)*100</f>
        <v>0</v>
      </c>
      <c r="G453" s="71">
        <v>0</v>
      </c>
      <c r="H453" s="71">
        <v>0</v>
      </c>
      <c r="I453" s="71">
        <v>500000</v>
      </c>
      <c r="J453" s="76">
        <v>500000</v>
      </c>
      <c r="K453" s="74">
        <f>(J453/درآمد!$F$13)*100</f>
        <v>2.8353958356219291E-5</v>
      </c>
    </row>
    <row r="454" spans="1:11" ht="25.5" customHeight="1">
      <c r="A454" s="35" t="s">
        <v>465</v>
      </c>
      <c r="B454" s="71">
        <v>0</v>
      </c>
      <c r="C454" s="71">
        <v>0</v>
      </c>
      <c r="D454" s="71">
        <v>0</v>
      </c>
      <c r="E454" s="71">
        <v>0</v>
      </c>
      <c r="F454" s="74">
        <f>(E454/درآمد!$F$13)*100</f>
        <v>0</v>
      </c>
      <c r="G454" s="71">
        <v>0</v>
      </c>
      <c r="H454" s="71">
        <v>0</v>
      </c>
      <c r="I454" s="71">
        <v>67752550</v>
      </c>
      <c r="J454" s="76">
        <v>67752550</v>
      </c>
      <c r="K454" s="74">
        <f>(J454/درآمد!$F$13)*100</f>
        <v>3.8421059624553304E-3</v>
      </c>
    </row>
    <row r="455" spans="1:11" ht="25.5" customHeight="1">
      <c r="A455" s="35" t="s">
        <v>337</v>
      </c>
      <c r="B455" s="71">
        <v>0</v>
      </c>
      <c r="C455" s="71">
        <v>0</v>
      </c>
      <c r="D455" s="71">
        <v>3645895999</v>
      </c>
      <c r="E455" s="71">
        <v>3645895999</v>
      </c>
      <c r="F455" s="74">
        <f>(E455/درآمد!$F$13)*100</f>
        <v>0.20675116665350504</v>
      </c>
      <c r="G455" s="71">
        <v>0</v>
      </c>
      <c r="H455" s="71">
        <v>0</v>
      </c>
      <c r="I455" s="71">
        <v>3645895999</v>
      </c>
      <c r="J455" s="76">
        <v>3645895999</v>
      </c>
      <c r="K455" s="74">
        <f>(J455/درآمد!$F$13)*100</f>
        <v>0.20675116665350504</v>
      </c>
    </row>
    <row r="456" spans="1:11" ht="25.5" customHeight="1">
      <c r="A456" s="35" t="s">
        <v>136</v>
      </c>
      <c r="B456" s="71">
        <v>0</v>
      </c>
      <c r="C456" s="71">
        <v>972350376</v>
      </c>
      <c r="D456" s="71">
        <v>44627721549</v>
      </c>
      <c r="E456" s="71">
        <v>45600071925</v>
      </c>
      <c r="F456" s="74">
        <f>(E456/درآمد!$F$13)*100</f>
        <v>2.5858850808041089</v>
      </c>
      <c r="G456" s="71">
        <v>0</v>
      </c>
      <c r="H456" s="71">
        <v>972350376</v>
      </c>
      <c r="I456" s="71">
        <v>44627721549</v>
      </c>
      <c r="J456" s="76">
        <v>45600071925</v>
      </c>
      <c r="K456" s="74">
        <f>(J456/درآمد!$F$13)*100</f>
        <v>2.5858850808041089</v>
      </c>
    </row>
    <row r="457" spans="1:11" ht="25.5" customHeight="1">
      <c r="A457" s="35" t="s">
        <v>139</v>
      </c>
      <c r="B457" s="71">
        <v>0</v>
      </c>
      <c r="C457" s="71">
        <v>35653538072</v>
      </c>
      <c r="D457" s="71">
        <v>117837364</v>
      </c>
      <c r="E457" s="71">
        <v>35771375436</v>
      </c>
      <c r="F457" s="74">
        <f>(E457/درآمد!$F$13)*100</f>
        <v>2.0285201789140594</v>
      </c>
      <c r="G457" s="71">
        <v>0</v>
      </c>
      <c r="H457" s="71">
        <v>35653538072</v>
      </c>
      <c r="I457" s="71">
        <v>117837364</v>
      </c>
      <c r="J457" s="76">
        <v>35771375436</v>
      </c>
      <c r="K457" s="74">
        <f>(J457/درآمد!$F$13)*100</f>
        <v>2.0285201789140594</v>
      </c>
    </row>
    <row r="458" spans="1:11" ht="25.5" customHeight="1">
      <c r="A458" s="35" t="s">
        <v>146</v>
      </c>
      <c r="B458" s="71">
        <v>0</v>
      </c>
      <c r="C458" s="71">
        <v>690340751</v>
      </c>
      <c r="D458" s="71">
        <v>-113100040</v>
      </c>
      <c r="E458" s="71">
        <v>577240711</v>
      </c>
      <c r="F458" s="74">
        <f>(E458/درآمد!$F$13)*100</f>
        <v>3.273411816241683E-2</v>
      </c>
      <c r="G458" s="71">
        <v>0</v>
      </c>
      <c r="H458" s="71">
        <v>690340751</v>
      </c>
      <c r="I458" s="71">
        <v>-113100040</v>
      </c>
      <c r="J458" s="76">
        <v>577240711</v>
      </c>
      <c r="K458" s="74">
        <f>(J458/درآمد!$F$13)*100</f>
        <v>3.273411816241683E-2</v>
      </c>
    </row>
    <row r="459" spans="1:11" ht="25.5" customHeight="1">
      <c r="A459" s="35" t="s">
        <v>418</v>
      </c>
      <c r="B459" s="71">
        <v>0</v>
      </c>
      <c r="C459" s="71">
        <v>0</v>
      </c>
      <c r="D459" s="71">
        <v>0</v>
      </c>
      <c r="E459" s="71">
        <v>0</v>
      </c>
      <c r="F459" s="74">
        <f>(E459/درآمد!$F$13)*100</f>
        <v>0</v>
      </c>
      <c r="G459" s="71">
        <v>0</v>
      </c>
      <c r="H459" s="71">
        <v>0</v>
      </c>
      <c r="I459" s="71">
        <v>227537787</v>
      </c>
      <c r="J459" s="76">
        <v>227537787</v>
      </c>
      <c r="K459" s="74">
        <f>(J459/درآمد!$F$13)*100</f>
        <v>1.2903193874128589E-2</v>
      </c>
    </row>
    <row r="460" spans="1:11" ht="25.5" customHeight="1">
      <c r="A460" s="35" t="s">
        <v>103</v>
      </c>
      <c r="B460" s="71">
        <v>0</v>
      </c>
      <c r="C460" s="71">
        <v>-717609688</v>
      </c>
      <c r="D460" s="71">
        <v>0</v>
      </c>
      <c r="E460" s="71">
        <v>-717609688</v>
      </c>
      <c r="F460" s="74">
        <f>(E460/درآمد!$F$13)*100</f>
        <v>-4.0694150419143031E-2</v>
      </c>
      <c r="G460" s="71">
        <v>0</v>
      </c>
      <c r="H460" s="71">
        <v>-895880246</v>
      </c>
      <c r="I460" s="71">
        <v>0</v>
      </c>
      <c r="J460" s="76">
        <v>-895880246</v>
      </c>
      <c r="K460" s="74">
        <f>(J460/درآمد!$F$13)*100</f>
        <v>-5.0803502374486977E-2</v>
      </c>
    </row>
    <row r="461" spans="1:11" ht="25.5" customHeight="1">
      <c r="A461" s="35" t="s">
        <v>417</v>
      </c>
      <c r="B461" s="71">
        <v>0</v>
      </c>
      <c r="C461" s="71">
        <v>0</v>
      </c>
      <c r="D461" s="71">
        <v>0</v>
      </c>
      <c r="E461" s="71">
        <v>0</v>
      </c>
      <c r="F461" s="74">
        <f>(E461/درآمد!$F$13)*100</f>
        <v>0</v>
      </c>
      <c r="G461" s="71">
        <v>0</v>
      </c>
      <c r="H461" s="71">
        <v>0</v>
      </c>
      <c r="I461" s="71">
        <v>1244437169</v>
      </c>
      <c r="J461" s="76">
        <v>1244437169</v>
      </c>
      <c r="K461" s="74">
        <f>(J461/درآمد!$F$13)*100</f>
        <v>7.0569439333514852E-2</v>
      </c>
    </row>
    <row r="462" spans="1:11" ht="25.5" customHeight="1">
      <c r="A462" s="35" t="s">
        <v>145</v>
      </c>
      <c r="B462" s="71">
        <v>0</v>
      </c>
      <c r="C462" s="71">
        <v>242799485</v>
      </c>
      <c r="D462" s="71">
        <v>0</v>
      </c>
      <c r="E462" s="71">
        <v>242799485</v>
      </c>
      <c r="F462" s="74">
        <f>(E462/درآمد!$F$13)*100</f>
        <v>1.3768652973202979E-2</v>
      </c>
      <c r="G462" s="71">
        <v>0</v>
      </c>
      <c r="H462" s="71">
        <v>242799485</v>
      </c>
      <c r="I462" s="71">
        <v>0</v>
      </c>
      <c r="J462" s="76">
        <v>242799485</v>
      </c>
      <c r="K462" s="74">
        <f>(J462/درآمد!$F$13)*100</f>
        <v>1.3768652973202979E-2</v>
      </c>
    </row>
    <row r="463" spans="1:11" ht="25.5" customHeight="1">
      <c r="A463" s="35" t="s">
        <v>90</v>
      </c>
      <c r="B463" s="71">
        <v>0</v>
      </c>
      <c r="C463" s="71">
        <v>0</v>
      </c>
      <c r="D463" s="71">
        <v>1730849868</v>
      </c>
      <c r="E463" s="71">
        <v>1730849868</v>
      </c>
      <c r="F463" s="74">
        <f>(E463/درآمد!$F$13)*100</f>
        <v>9.8152890156279315E-2</v>
      </c>
      <c r="G463" s="71">
        <v>0</v>
      </c>
      <c r="H463" s="71">
        <v>0</v>
      </c>
      <c r="I463" s="71">
        <v>1730849868</v>
      </c>
      <c r="J463" s="76">
        <v>1730849868</v>
      </c>
      <c r="K463" s="74">
        <f>(J463/درآمد!$F$13)*100</f>
        <v>9.8152890156279315E-2</v>
      </c>
    </row>
    <row r="464" spans="1:11" ht="25.5" customHeight="1">
      <c r="A464" s="35" t="s">
        <v>117</v>
      </c>
      <c r="B464" s="71">
        <v>0</v>
      </c>
      <c r="C464" s="71">
        <v>0</v>
      </c>
      <c r="D464" s="71">
        <v>1221920633</v>
      </c>
      <c r="E464" s="71">
        <v>1221920633</v>
      </c>
      <c r="F464" s="74">
        <f>(E464/درآمد!$F$13)*100</f>
        <v>6.9292573485374223E-2</v>
      </c>
      <c r="G464" s="71">
        <v>0</v>
      </c>
      <c r="H464" s="71">
        <v>0</v>
      </c>
      <c r="I464" s="71">
        <v>1221920633</v>
      </c>
      <c r="J464" s="76">
        <v>1221920633</v>
      </c>
      <c r="K464" s="74">
        <f>(J464/درآمد!$F$13)*100</f>
        <v>6.9292573485374223E-2</v>
      </c>
    </row>
    <row r="465" spans="1:11" ht="25.5" customHeight="1">
      <c r="A465" s="35" t="s">
        <v>416</v>
      </c>
      <c r="B465" s="71">
        <v>0</v>
      </c>
      <c r="C465" s="71">
        <v>0</v>
      </c>
      <c r="D465" s="71">
        <v>0</v>
      </c>
      <c r="E465" s="71">
        <v>0</v>
      </c>
      <c r="F465" s="74">
        <f>(E465/درآمد!$F$13)*100</f>
        <v>0</v>
      </c>
      <c r="G465" s="71">
        <v>0</v>
      </c>
      <c r="H465" s="71">
        <v>0</v>
      </c>
      <c r="I465" s="71">
        <v>9631792789</v>
      </c>
      <c r="J465" s="76">
        <v>9631792789</v>
      </c>
      <c r="K465" s="74">
        <f>(J465/درآمد!$F$13)*100</f>
        <v>0.54619890327007847</v>
      </c>
    </row>
    <row r="466" spans="1:11" ht="25.5" customHeight="1">
      <c r="A466" s="35" t="s">
        <v>407</v>
      </c>
      <c r="B466" s="71">
        <v>0</v>
      </c>
      <c r="C466" s="71">
        <v>0</v>
      </c>
      <c r="D466" s="71">
        <v>0</v>
      </c>
      <c r="E466" s="71">
        <v>0</v>
      </c>
      <c r="F466" s="74">
        <f>(E466/درآمد!$F$13)*100</f>
        <v>0</v>
      </c>
      <c r="G466" s="71">
        <v>0</v>
      </c>
      <c r="H466" s="71">
        <v>0</v>
      </c>
      <c r="I466" s="71">
        <v>5647892705</v>
      </c>
      <c r="J466" s="76">
        <v>5647892705</v>
      </c>
      <c r="K466" s="74">
        <f>(J466/درآمد!$F$13)*100</f>
        <v>0.32028022911592946</v>
      </c>
    </row>
    <row r="467" spans="1:11" ht="25.5" customHeight="1">
      <c r="A467" s="35" t="s">
        <v>144</v>
      </c>
      <c r="B467" s="71">
        <v>0</v>
      </c>
      <c r="C467" s="71">
        <v>7600771</v>
      </c>
      <c r="D467" s="71">
        <v>0</v>
      </c>
      <c r="E467" s="71">
        <v>7600771</v>
      </c>
      <c r="F467" s="74">
        <f>(E467/درآمد!$F$13)*100</f>
        <v>4.3102388881831848E-4</v>
      </c>
      <c r="G467" s="71">
        <v>0</v>
      </c>
      <c r="H467" s="71">
        <v>7600771</v>
      </c>
      <c r="I467" s="71">
        <v>0</v>
      </c>
      <c r="J467" s="76">
        <v>7600771</v>
      </c>
      <c r="K467" s="74">
        <f>(J467/درآمد!$F$13)*100</f>
        <v>4.3102388881831848E-4</v>
      </c>
    </row>
    <row r="468" spans="1:11" ht="25.5" customHeight="1">
      <c r="A468" s="35" t="s">
        <v>110</v>
      </c>
      <c r="B468" s="71">
        <v>0</v>
      </c>
      <c r="C468" s="71">
        <v>0</v>
      </c>
      <c r="D468" s="71">
        <v>18000677414</v>
      </c>
      <c r="E468" s="71">
        <v>18000677414</v>
      </c>
      <c r="F468" s="74">
        <f>(E468/درآمد!$F$13)*100</f>
        <v>1.0207809155605863</v>
      </c>
      <c r="G468" s="71">
        <v>0</v>
      </c>
      <c r="H468" s="71">
        <v>0</v>
      </c>
      <c r="I468" s="71">
        <v>18000677414</v>
      </c>
      <c r="J468" s="76">
        <v>18000677414</v>
      </c>
      <c r="K468" s="74">
        <f>(J468/درآمد!$F$13)*100</f>
        <v>1.0207809155605863</v>
      </c>
    </row>
    <row r="469" spans="1:11" ht="25.5" customHeight="1">
      <c r="A469" s="35" t="s">
        <v>328</v>
      </c>
      <c r="B469" s="71">
        <v>0</v>
      </c>
      <c r="C469" s="71">
        <v>-631147380</v>
      </c>
      <c r="D469" s="71">
        <v>0</v>
      </c>
      <c r="E469" s="71">
        <v>-631147380</v>
      </c>
      <c r="F469" s="74">
        <f>(E469/درآمد!$F$13)*100</f>
        <v>-3.5791053058313822E-2</v>
      </c>
      <c r="G469" s="71">
        <v>0</v>
      </c>
      <c r="H469" s="71">
        <v>0</v>
      </c>
      <c r="I469" s="71">
        <v>0</v>
      </c>
      <c r="J469" s="76">
        <v>0</v>
      </c>
      <c r="K469" s="74">
        <f>(J469/درآمد!$F$13)*100</f>
        <v>0</v>
      </c>
    </row>
    <row r="470" spans="1:11" ht="25.5" customHeight="1">
      <c r="A470" s="35" t="s">
        <v>387</v>
      </c>
      <c r="B470" s="71">
        <v>0</v>
      </c>
      <c r="C470" s="71">
        <v>0</v>
      </c>
      <c r="D470" s="71">
        <v>0</v>
      </c>
      <c r="E470" s="71">
        <v>0</v>
      </c>
      <c r="F470" s="74">
        <f>(E470/درآمد!$F$13)*100</f>
        <v>0</v>
      </c>
      <c r="G470" s="71">
        <v>0</v>
      </c>
      <c r="H470" s="71">
        <v>0</v>
      </c>
      <c r="I470" s="71">
        <v>4238030608</v>
      </c>
      <c r="J470" s="76">
        <v>4238030608</v>
      </c>
      <c r="K470" s="74">
        <f>(J470/درآمد!$F$13)*100</f>
        <v>0.24032988674322942</v>
      </c>
    </row>
    <row r="471" spans="1:11" ht="25.5" customHeight="1">
      <c r="A471" s="35" t="s">
        <v>415</v>
      </c>
      <c r="B471" s="71">
        <v>0</v>
      </c>
      <c r="C471" s="71">
        <v>0</v>
      </c>
      <c r="D471" s="71">
        <v>0</v>
      </c>
      <c r="E471" s="71">
        <v>0</v>
      </c>
      <c r="F471" s="74">
        <f>(E471/درآمد!$F$13)*100</f>
        <v>0</v>
      </c>
      <c r="G471" s="71">
        <v>0</v>
      </c>
      <c r="H471" s="71">
        <v>0</v>
      </c>
      <c r="I471" s="71">
        <v>5363714097</v>
      </c>
      <c r="J471" s="76">
        <v>5363714097</v>
      </c>
      <c r="K471" s="74">
        <f>(J471/درآمد!$F$13)*100</f>
        <v>0.30416505228200869</v>
      </c>
    </row>
    <row r="472" spans="1:11" ht="25.5" customHeight="1">
      <c r="A472" s="35" t="s">
        <v>406</v>
      </c>
      <c r="B472" s="71">
        <v>0</v>
      </c>
      <c r="C472" s="71">
        <v>0</v>
      </c>
      <c r="D472" s="71">
        <v>0</v>
      </c>
      <c r="E472" s="71">
        <v>0</v>
      </c>
      <c r="F472" s="74">
        <f>(E472/درآمد!$F$13)*100</f>
        <v>0</v>
      </c>
      <c r="G472" s="71">
        <v>0</v>
      </c>
      <c r="H472" s="71">
        <v>0</v>
      </c>
      <c r="I472" s="71">
        <v>7351416252</v>
      </c>
      <c r="J472" s="76">
        <v>7351416252</v>
      </c>
      <c r="K472" s="74">
        <f>(J472/درآمد!$F$13)*100</f>
        <v>0.41688350053688339</v>
      </c>
    </row>
    <row r="473" spans="1:11" ht="25.5" customHeight="1">
      <c r="A473" s="35" t="s">
        <v>396</v>
      </c>
      <c r="B473" s="71">
        <v>0</v>
      </c>
      <c r="C473" s="71">
        <v>0</v>
      </c>
      <c r="D473" s="71">
        <v>0</v>
      </c>
      <c r="E473" s="71">
        <v>0</v>
      </c>
      <c r="F473" s="74">
        <f>(E473/درآمد!$F$13)*100</f>
        <v>0</v>
      </c>
      <c r="G473" s="71">
        <v>0</v>
      </c>
      <c r="H473" s="71">
        <v>0</v>
      </c>
      <c r="I473" s="71">
        <v>1557343476</v>
      </c>
      <c r="J473" s="76">
        <v>1557343476</v>
      </c>
      <c r="K473" s="74">
        <f>(J473/درآمد!$F$13)*100</f>
        <v>8.8313704129667575E-2</v>
      </c>
    </row>
    <row r="474" spans="1:11" ht="25.5" customHeight="1">
      <c r="A474" s="35" t="s">
        <v>111</v>
      </c>
      <c r="B474" s="71">
        <v>0</v>
      </c>
      <c r="C474" s="71">
        <v>0</v>
      </c>
      <c r="D474" s="71">
        <v>11423725617</v>
      </c>
      <c r="E474" s="71">
        <v>11423725617</v>
      </c>
      <c r="F474" s="74">
        <f>(E474/درآمد!$F$13)*100</f>
        <v>0.64781568083458696</v>
      </c>
      <c r="G474" s="71">
        <v>0</v>
      </c>
      <c r="H474" s="71">
        <v>0</v>
      </c>
      <c r="I474" s="71">
        <v>11423725617</v>
      </c>
      <c r="J474" s="76">
        <v>11423725617</v>
      </c>
      <c r="K474" s="74">
        <f>(J474/درآمد!$F$13)*100</f>
        <v>0.64781568083458696</v>
      </c>
    </row>
    <row r="475" spans="1:11" ht="25.5" customHeight="1">
      <c r="A475" s="35" t="s">
        <v>327</v>
      </c>
      <c r="B475" s="71">
        <v>0</v>
      </c>
      <c r="C475" s="71">
        <v>1489376650</v>
      </c>
      <c r="D475" s="71">
        <v>0</v>
      </c>
      <c r="E475" s="71">
        <v>1489376650</v>
      </c>
      <c r="F475" s="74">
        <f>(E475/درآمد!$F$13)*100</f>
        <v>8.4459447021650785E-2</v>
      </c>
      <c r="G475" s="71">
        <v>0</v>
      </c>
      <c r="H475" s="71">
        <v>0</v>
      </c>
      <c r="I475" s="71">
        <v>0</v>
      </c>
      <c r="J475" s="76">
        <v>0</v>
      </c>
      <c r="K475" s="74">
        <f>(J475/درآمد!$F$13)*100</f>
        <v>0</v>
      </c>
    </row>
    <row r="476" spans="1:11" ht="25.5" customHeight="1">
      <c r="A476" s="35" t="s">
        <v>386</v>
      </c>
      <c r="B476" s="71">
        <v>0</v>
      </c>
      <c r="C476" s="71">
        <v>0</v>
      </c>
      <c r="D476" s="71">
        <v>0</v>
      </c>
      <c r="E476" s="71">
        <v>0</v>
      </c>
      <c r="F476" s="74">
        <f>(E476/درآمد!$F$13)*100</f>
        <v>0</v>
      </c>
      <c r="G476" s="71">
        <v>0</v>
      </c>
      <c r="H476" s="71">
        <v>0</v>
      </c>
      <c r="I476" s="71">
        <v>18127525511</v>
      </c>
      <c r="J476" s="76">
        <v>18127525511</v>
      </c>
      <c r="K476" s="74">
        <f>(J476/درآمد!$F$13)*100</f>
        <v>1.0279742068803936</v>
      </c>
    </row>
    <row r="477" spans="1:11" ht="25.5" customHeight="1">
      <c r="A477" s="35" t="s">
        <v>414</v>
      </c>
      <c r="B477" s="71">
        <v>0</v>
      </c>
      <c r="C477" s="71">
        <v>0</v>
      </c>
      <c r="D477" s="71">
        <v>0</v>
      </c>
      <c r="E477" s="71">
        <v>0</v>
      </c>
      <c r="F477" s="74">
        <f>(E477/درآمد!$F$13)*100</f>
        <v>0</v>
      </c>
      <c r="G477" s="71">
        <v>0</v>
      </c>
      <c r="H477" s="71">
        <v>0</v>
      </c>
      <c r="I477" s="71">
        <v>8915189690</v>
      </c>
      <c r="J477" s="76">
        <v>8915189690</v>
      </c>
      <c r="K477" s="74">
        <f>(J477/درآمد!$F$13)*100</f>
        <v>0.50556183441611102</v>
      </c>
    </row>
    <row r="478" spans="1:11" ht="25.5" customHeight="1">
      <c r="A478" s="35" t="s">
        <v>405</v>
      </c>
      <c r="B478" s="71">
        <v>0</v>
      </c>
      <c r="C478" s="71">
        <v>0</v>
      </c>
      <c r="D478" s="71">
        <v>0</v>
      </c>
      <c r="E478" s="71">
        <v>0</v>
      </c>
      <c r="F478" s="74">
        <f>(E478/درآمد!$F$13)*100</f>
        <v>0</v>
      </c>
      <c r="G478" s="71">
        <v>0</v>
      </c>
      <c r="H478" s="71">
        <v>0</v>
      </c>
      <c r="I478" s="71">
        <v>6077145599</v>
      </c>
      <c r="J478" s="76">
        <v>6077145599</v>
      </c>
      <c r="K478" s="74">
        <f>(J478/درآمد!$F$13)*100</f>
        <v>0.34462226647745464</v>
      </c>
    </row>
    <row r="479" spans="1:11" ht="25.5" customHeight="1">
      <c r="A479" s="35" t="s">
        <v>395</v>
      </c>
      <c r="B479" s="71">
        <v>0</v>
      </c>
      <c r="C479" s="71">
        <v>0</v>
      </c>
      <c r="D479" s="71">
        <v>0</v>
      </c>
      <c r="E479" s="71">
        <v>0</v>
      </c>
      <c r="F479" s="74">
        <f>(E479/درآمد!$F$13)*100</f>
        <v>0</v>
      </c>
      <c r="G479" s="71">
        <v>0</v>
      </c>
      <c r="H479" s="71">
        <v>0</v>
      </c>
      <c r="I479" s="71">
        <v>16655179998</v>
      </c>
      <c r="J479" s="76">
        <v>16655179998</v>
      </c>
      <c r="K479" s="74">
        <f>(J479/درآمد!$F$13)*100</f>
        <v>0.94448056015725679</v>
      </c>
    </row>
    <row r="480" spans="1:11" ht="25.5" customHeight="1">
      <c r="A480" s="35" t="s">
        <v>140</v>
      </c>
      <c r="B480" s="71">
        <v>0</v>
      </c>
      <c r="C480" s="71">
        <v>960991024</v>
      </c>
      <c r="D480" s="71">
        <v>0</v>
      </c>
      <c r="E480" s="71">
        <v>960991024</v>
      </c>
      <c r="F480" s="74">
        <f>(E480/درآمد!$F$13)*100</f>
        <v>5.4495798950393061E-2</v>
      </c>
      <c r="G480" s="71">
        <v>0</v>
      </c>
      <c r="H480" s="71">
        <v>960991024</v>
      </c>
      <c r="I480" s="71">
        <v>0</v>
      </c>
      <c r="J480" s="76">
        <v>960991024</v>
      </c>
      <c r="K480" s="74">
        <f>(J480/درآمد!$F$13)*100</f>
        <v>5.4495798950393061E-2</v>
      </c>
    </row>
    <row r="481" spans="1:11" ht="25.5" customHeight="1">
      <c r="A481" s="35" t="s">
        <v>53</v>
      </c>
      <c r="B481" s="71">
        <v>0</v>
      </c>
      <c r="C481" s="71">
        <v>0</v>
      </c>
      <c r="D481" s="71">
        <v>-16448781</v>
      </c>
      <c r="E481" s="71">
        <v>-16448781</v>
      </c>
      <c r="F481" s="74">
        <f>(E481/درآمد!$F$13)*100</f>
        <v>-9.3277610296914207E-4</v>
      </c>
      <c r="G481" s="71">
        <v>0</v>
      </c>
      <c r="H481" s="71">
        <v>0</v>
      </c>
      <c r="I481" s="71">
        <v>-16448781</v>
      </c>
      <c r="J481" s="76">
        <v>-16448781</v>
      </c>
      <c r="K481" s="74">
        <f>(J481/درآمد!$F$13)*100</f>
        <v>-9.3277610296914207E-4</v>
      </c>
    </row>
    <row r="482" spans="1:11" ht="25.5" customHeight="1">
      <c r="A482" s="35" t="s">
        <v>326</v>
      </c>
      <c r="B482" s="71">
        <v>0</v>
      </c>
      <c r="C482" s="71">
        <v>5858292014</v>
      </c>
      <c r="D482" s="71">
        <v>0</v>
      </c>
      <c r="E482" s="71">
        <v>5858292014</v>
      </c>
      <c r="F482" s="74">
        <f>(E482/درآمد!$F$13)*100</f>
        <v>0.33221153560705607</v>
      </c>
      <c r="G482" s="71">
        <v>0</v>
      </c>
      <c r="H482" s="71">
        <v>0</v>
      </c>
      <c r="I482" s="71">
        <v>0</v>
      </c>
      <c r="J482" s="76">
        <v>0</v>
      </c>
      <c r="K482" s="74">
        <f>(J482/درآمد!$F$13)*100</f>
        <v>0</v>
      </c>
    </row>
    <row r="483" spans="1:11" ht="25.5" customHeight="1">
      <c r="A483" s="35" t="s">
        <v>385</v>
      </c>
      <c r="B483" s="71">
        <v>0</v>
      </c>
      <c r="C483" s="71">
        <v>0</v>
      </c>
      <c r="D483" s="71">
        <v>0</v>
      </c>
      <c r="E483" s="71">
        <v>0</v>
      </c>
      <c r="F483" s="74">
        <f>(E483/درآمد!$F$13)*100</f>
        <v>0</v>
      </c>
      <c r="G483" s="71">
        <v>0</v>
      </c>
      <c r="H483" s="71">
        <v>0</v>
      </c>
      <c r="I483" s="71">
        <v>5810752005</v>
      </c>
      <c r="J483" s="76">
        <v>5810752005</v>
      </c>
      <c r="K483" s="74">
        <f>(J483/درآمد!$F$13)*100</f>
        <v>0.32951564073617545</v>
      </c>
    </row>
    <row r="484" spans="1:11" ht="25.5" customHeight="1">
      <c r="A484" s="35" t="s">
        <v>413</v>
      </c>
      <c r="B484" s="71">
        <v>0</v>
      </c>
      <c r="C484" s="71">
        <v>0</v>
      </c>
      <c r="D484" s="71">
        <v>0</v>
      </c>
      <c r="E484" s="71">
        <v>0</v>
      </c>
      <c r="F484" s="74">
        <f>(E484/درآمد!$F$13)*100</f>
        <v>0</v>
      </c>
      <c r="G484" s="71">
        <v>0</v>
      </c>
      <c r="H484" s="71">
        <v>0</v>
      </c>
      <c r="I484" s="71">
        <v>25628328645</v>
      </c>
      <c r="J484" s="76">
        <v>25628328645</v>
      </c>
      <c r="K484" s="74">
        <f>(J484/درآمد!$F$13)*100</f>
        <v>1.4533291262796639</v>
      </c>
    </row>
    <row r="485" spans="1:11" ht="25.5" customHeight="1">
      <c r="A485" s="35" t="s">
        <v>404</v>
      </c>
      <c r="B485" s="71">
        <v>0</v>
      </c>
      <c r="C485" s="71">
        <v>0</v>
      </c>
      <c r="D485" s="71">
        <v>0</v>
      </c>
      <c r="E485" s="71">
        <v>0</v>
      </c>
      <c r="F485" s="74">
        <f>(E485/درآمد!$F$13)*100</f>
        <v>0</v>
      </c>
      <c r="G485" s="71">
        <v>0</v>
      </c>
      <c r="H485" s="71">
        <v>0</v>
      </c>
      <c r="I485" s="71">
        <v>9830952105</v>
      </c>
      <c r="J485" s="76">
        <v>9830952105</v>
      </c>
      <c r="K485" s="74">
        <f>(J485/درآمد!$F$13)*100</f>
        <v>0.55749281317431265</v>
      </c>
    </row>
    <row r="486" spans="1:11" ht="25.5" customHeight="1">
      <c r="A486" s="35" t="s">
        <v>394</v>
      </c>
      <c r="B486" s="71">
        <v>0</v>
      </c>
      <c r="C486" s="71">
        <v>0</v>
      </c>
      <c r="D486" s="71">
        <v>0</v>
      </c>
      <c r="E486" s="71">
        <v>0</v>
      </c>
      <c r="F486" s="74">
        <f>(E486/درآمد!$F$13)*100</f>
        <v>0</v>
      </c>
      <c r="G486" s="71">
        <v>0</v>
      </c>
      <c r="H486" s="71">
        <v>0</v>
      </c>
      <c r="I486" s="71">
        <v>4431037185</v>
      </c>
      <c r="J486" s="76">
        <v>4431037185</v>
      </c>
      <c r="K486" s="74">
        <f>(J486/درآمد!$F$13)*100</f>
        <v>0.25127488763669831</v>
      </c>
    </row>
    <row r="487" spans="1:11" ht="25.5" customHeight="1">
      <c r="A487" s="35" t="s">
        <v>443</v>
      </c>
      <c r="B487" s="71">
        <v>0</v>
      </c>
      <c r="C487" s="71">
        <v>0</v>
      </c>
      <c r="D487" s="71">
        <v>0</v>
      </c>
      <c r="E487" s="71">
        <v>0</v>
      </c>
      <c r="F487" s="74">
        <f>(E487/درآمد!$F$13)*100</f>
        <v>0</v>
      </c>
      <c r="G487" s="71">
        <v>0</v>
      </c>
      <c r="H487" s="71">
        <v>0</v>
      </c>
      <c r="I487" s="71">
        <v>187686795</v>
      </c>
      <c r="J487" s="76">
        <v>187686795</v>
      </c>
      <c r="K487" s="74">
        <f>(J487/درآمد!$F$13)*100</f>
        <v>1.0643327138884533E-2</v>
      </c>
    </row>
    <row r="488" spans="1:11" ht="25.5" customHeight="1">
      <c r="A488" s="35" t="s">
        <v>437</v>
      </c>
      <c r="B488" s="71">
        <v>0</v>
      </c>
      <c r="C488" s="71">
        <v>0</v>
      </c>
      <c r="D488" s="71">
        <v>0</v>
      </c>
      <c r="E488" s="71">
        <v>0</v>
      </c>
      <c r="F488" s="74">
        <f>(E488/درآمد!$F$13)*100</f>
        <v>0</v>
      </c>
      <c r="G488" s="71">
        <v>0</v>
      </c>
      <c r="H488" s="71">
        <v>0</v>
      </c>
      <c r="I488" s="71">
        <v>159297623</v>
      </c>
      <c r="J488" s="76">
        <v>159297623</v>
      </c>
      <c r="K488" s="74">
        <f>(J488/درآمد!$F$13)*100</f>
        <v>9.0334363375734403E-3</v>
      </c>
    </row>
    <row r="489" spans="1:11" ht="25.5" customHeight="1">
      <c r="A489" s="35" t="s">
        <v>432</v>
      </c>
      <c r="B489" s="71">
        <v>0</v>
      </c>
      <c r="C489" s="71">
        <v>0</v>
      </c>
      <c r="D489" s="71">
        <v>0</v>
      </c>
      <c r="E489" s="71">
        <v>0</v>
      </c>
      <c r="F489" s="74">
        <f>(E489/درآمد!$F$13)*100</f>
        <v>0</v>
      </c>
      <c r="G489" s="71">
        <v>0</v>
      </c>
      <c r="H489" s="71">
        <v>0</v>
      </c>
      <c r="I489" s="71">
        <v>331626677</v>
      </c>
      <c r="J489" s="76">
        <v>331626677</v>
      </c>
      <c r="K489" s="74">
        <f>(J489/درآمد!$F$13)*100</f>
        <v>1.8805857978938769E-2</v>
      </c>
    </row>
    <row r="490" spans="1:11" ht="25.5" customHeight="1">
      <c r="A490" s="35" t="s">
        <v>138</v>
      </c>
      <c r="B490" s="71">
        <v>0</v>
      </c>
      <c r="C490" s="71">
        <v>35721624</v>
      </c>
      <c r="D490" s="71">
        <v>0</v>
      </c>
      <c r="E490" s="71">
        <v>35721624</v>
      </c>
      <c r="F490" s="74">
        <f>(E490/درآمد!$F$13)*100</f>
        <v>2.0256988786250471E-3</v>
      </c>
      <c r="G490" s="71">
        <v>0</v>
      </c>
      <c r="H490" s="71">
        <v>35721624</v>
      </c>
      <c r="I490" s="71">
        <v>0</v>
      </c>
      <c r="J490" s="76">
        <v>35721624</v>
      </c>
      <c r="K490" s="74">
        <f>(J490/درآمد!$F$13)*100</f>
        <v>2.0256988786250471E-3</v>
      </c>
    </row>
    <row r="491" spans="1:11" ht="25.5" customHeight="1">
      <c r="A491" s="35" t="s">
        <v>325</v>
      </c>
      <c r="B491" s="71">
        <v>0</v>
      </c>
      <c r="C491" s="71">
        <v>22056633760</v>
      </c>
      <c r="D491" s="71">
        <v>0</v>
      </c>
      <c r="E491" s="71">
        <v>22056633760</v>
      </c>
      <c r="F491" s="74">
        <f>(E491/درآمد!$F$13)*100</f>
        <v>1.2507857502188409</v>
      </c>
      <c r="G491" s="71">
        <v>0</v>
      </c>
      <c r="H491" s="71">
        <v>0</v>
      </c>
      <c r="I491" s="71">
        <v>0</v>
      </c>
      <c r="J491" s="76">
        <v>0</v>
      </c>
      <c r="K491" s="74">
        <f>(J491/درآمد!$F$13)*100</f>
        <v>0</v>
      </c>
    </row>
    <row r="492" spans="1:11" ht="25.5" customHeight="1">
      <c r="A492" s="35" t="s">
        <v>384</v>
      </c>
      <c r="B492" s="71">
        <v>0</v>
      </c>
      <c r="C492" s="71">
        <v>0</v>
      </c>
      <c r="D492" s="71">
        <v>0</v>
      </c>
      <c r="E492" s="71">
        <v>0</v>
      </c>
      <c r="F492" s="74">
        <f>(E492/درآمد!$F$13)*100</f>
        <v>0</v>
      </c>
      <c r="G492" s="71">
        <v>0</v>
      </c>
      <c r="H492" s="71">
        <v>0</v>
      </c>
      <c r="I492" s="71">
        <v>1706524891</v>
      </c>
      <c r="J492" s="76">
        <v>1706524891</v>
      </c>
      <c r="K492" s="74">
        <f>(J492/درآمد!$F$13)*100</f>
        <v>9.6773471386531321E-2</v>
      </c>
    </row>
    <row r="493" spans="1:11" ht="25.5" customHeight="1">
      <c r="A493" s="35" t="s">
        <v>412</v>
      </c>
      <c r="B493" s="71">
        <v>0</v>
      </c>
      <c r="C493" s="71">
        <v>0</v>
      </c>
      <c r="D493" s="71">
        <v>0</v>
      </c>
      <c r="E493" s="71">
        <v>0</v>
      </c>
      <c r="F493" s="74">
        <f>(E493/درآمد!$F$13)*100</f>
        <v>0</v>
      </c>
      <c r="G493" s="71">
        <v>0</v>
      </c>
      <c r="H493" s="71">
        <v>0</v>
      </c>
      <c r="I493" s="71">
        <v>2330611230</v>
      </c>
      <c r="J493" s="76">
        <v>2330611230</v>
      </c>
      <c r="K493" s="74">
        <f>(J493/درآمد!$F$13)*100</f>
        <v>0.13216410751991403</v>
      </c>
    </row>
    <row r="494" spans="1:11" ht="25.5" customHeight="1">
      <c r="A494" s="35" t="s">
        <v>403</v>
      </c>
      <c r="B494" s="71">
        <v>0</v>
      </c>
      <c r="C494" s="71">
        <v>0</v>
      </c>
      <c r="D494" s="71">
        <v>0</v>
      </c>
      <c r="E494" s="71">
        <v>0</v>
      </c>
      <c r="F494" s="74">
        <f>(E494/درآمد!$F$13)*100</f>
        <v>0</v>
      </c>
      <c r="G494" s="71">
        <v>0</v>
      </c>
      <c r="H494" s="71">
        <v>0</v>
      </c>
      <c r="I494" s="71">
        <v>12401698581</v>
      </c>
      <c r="J494" s="76">
        <v>12401698581</v>
      </c>
      <c r="K494" s="74">
        <f>(J494/درآمد!$F$13)*100</f>
        <v>0.7032744902241157</v>
      </c>
    </row>
    <row r="495" spans="1:11" ht="25.5" customHeight="1">
      <c r="A495" s="35" t="s">
        <v>393</v>
      </c>
      <c r="B495" s="71">
        <v>0</v>
      </c>
      <c r="C495" s="71">
        <v>0</v>
      </c>
      <c r="D495" s="71">
        <v>0</v>
      </c>
      <c r="E495" s="71">
        <v>0</v>
      </c>
      <c r="F495" s="74">
        <f>(E495/درآمد!$F$13)*100</f>
        <v>0</v>
      </c>
      <c r="G495" s="71">
        <v>0</v>
      </c>
      <c r="H495" s="71">
        <v>0</v>
      </c>
      <c r="I495" s="71">
        <v>5723124140</v>
      </c>
      <c r="J495" s="76">
        <v>5723124140</v>
      </c>
      <c r="K495" s="74">
        <f>(J495/درآمد!$F$13)*100</f>
        <v>0.32454644706606667</v>
      </c>
    </row>
    <row r="496" spans="1:11" ht="25.5" customHeight="1">
      <c r="A496" s="35" t="s">
        <v>249</v>
      </c>
      <c r="B496" s="71">
        <v>0</v>
      </c>
      <c r="C496" s="71">
        <v>0</v>
      </c>
      <c r="D496" s="71">
        <v>0</v>
      </c>
      <c r="E496" s="71">
        <v>0</v>
      </c>
      <c r="F496" s="74">
        <f>(E496/درآمد!$F$13)*100</f>
        <v>0</v>
      </c>
      <c r="G496" s="71">
        <v>0</v>
      </c>
      <c r="H496" s="71">
        <v>0</v>
      </c>
      <c r="I496" s="71">
        <v>42852374</v>
      </c>
      <c r="J496" s="76">
        <v>42852374</v>
      </c>
      <c r="K496" s="74">
        <f>(J496/درآمد!$F$13)*100</f>
        <v>2.4300688557222683E-3</v>
      </c>
    </row>
    <row r="497" spans="1:11" ht="25.5" customHeight="1">
      <c r="A497" s="35" t="s">
        <v>442</v>
      </c>
      <c r="B497" s="71">
        <v>0</v>
      </c>
      <c r="C497" s="71">
        <v>0</v>
      </c>
      <c r="D497" s="71">
        <v>0</v>
      </c>
      <c r="E497" s="71">
        <v>0</v>
      </c>
      <c r="F497" s="74">
        <f>(E497/درآمد!$F$13)*100</f>
        <v>0</v>
      </c>
      <c r="G497" s="71">
        <v>0</v>
      </c>
      <c r="H497" s="71">
        <v>0</v>
      </c>
      <c r="I497" s="71">
        <v>2651720940</v>
      </c>
      <c r="J497" s="76">
        <v>2651720940</v>
      </c>
      <c r="K497" s="74">
        <f>(J497/درآمد!$F$13)*100</f>
        <v>0.15037357021014933</v>
      </c>
    </row>
    <row r="498" spans="1:11" ht="25.5" customHeight="1">
      <c r="A498" s="35" t="s">
        <v>436</v>
      </c>
      <c r="B498" s="71">
        <v>0</v>
      </c>
      <c r="C498" s="71">
        <v>0</v>
      </c>
      <c r="D498" s="71">
        <v>0</v>
      </c>
      <c r="E498" s="71">
        <v>0</v>
      </c>
      <c r="F498" s="74">
        <f>(E498/درآمد!$F$13)*100</f>
        <v>0</v>
      </c>
      <c r="G498" s="71">
        <v>0</v>
      </c>
      <c r="H498" s="71">
        <v>0</v>
      </c>
      <c r="I498" s="71">
        <v>3810163689</v>
      </c>
      <c r="J498" s="76">
        <v>3810163689</v>
      </c>
      <c r="K498" s="74">
        <f>(J498/درآمد!$F$13)*100</f>
        <v>0.2160664451365697</v>
      </c>
    </row>
    <row r="499" spans="1:11" ht="25.5" customHeight="1">
      <c r="A499" s="35" t="s">
        <v>431</v>
      </c>
      <c r="B499" s="71">
        <v>0</v>
      </c>
      <c r="C499" s="71">
        <v>0</v>
      </c>
      <c r="D499" s="71">
        <v>0</v>
      </c>
      <c r="E499" s="71">
        <v>0</v>
      </c>
      <c r="F499" s="74">
        <f>(E499/درآمد!$F$13)*100</f>
        <v>0</v>
      </c>
      <c r="G499" s="71">
        <v>0</v>
      </c>
      <c r="H499" s="71">
        <v>0</v>
      </c>
      <c r="I499" s="71">
        <v>2184129107</v>
      </c>
      <c r="J499" s="76">
        <v>2184129107</v>
      </c>
      <c r="K499" s="74">
        <f>(J499/درآمد!$F$13)*100</f>
        <v>0.12385741148896884</v>
      </c>
    </row>
    <row r="500" spans="1:11" ht="25.5" customHeight="1">
      <c r="A500" s="35" t="s">
        <v>112</v>
      </c>
      <c r="B500" s="71">
        <v>0</v>
      </c>
      <c r="C500" s="71">
        <v>-73911331</v>
      </c>
      <c r="D500" s="71">
        <v>0</v>
      </c>
      <c r="E500" s="71">
        <v>-73911331</v>
      </c>
      <c r="F500" s="74">
        <f>(E500/درآمد!$F$13)*100</f>
        <v>-4.1913576024534792E-3</v>
      </c>
      <c r="G500" s="71">
        <v>0</v>
      </c>
      <c r="H500" s="71">
        <v>-110491109</v>
      </c>
      <c r="I500" s="71">
        <v>0</v>
      </c>
      <c r="J500" s="76">
        <v>-110491109</v>
      </c>
      <c r="K500" s="74">
        <f>(J500/درآمد!$F$13)*100</f>
        <v>-6.2657206066369731E-3</v>
      </c>
    </row>
    <row r="501" spans="1:11" ht="25.5" customHeight="1">
      <c r="A501" s="35" t="s">
        <v>324</v>
      </c>
      <c r="B501" s="71">
        <v>0</v>
      </c>
      <c r="C501" s="71">
        <v>3037387</v>
      </c>
      <c r="D501" s="71">
        <v>0</v>
      </c>
      <c r="E501" s="71">
        <v>3037387</v>
      </c>
      <c r="F501" s="74">
        <f>(E501/درآمد!$F$13)*100</f>
        <v>1.7224388901944366E-4</v>
      </c>
      <c r="G501" s="71">
        <v>0</v>
      </c>
      <c r="H501" s="71">
        <v>0</v>
      </c>
      <c r="I501" s="71">
        <v>0</v>
      </c>
      <c r="J501" s="76">
        <v>0</v>
      </c>
      <c r="K501" s="74">
        <f>(J501/درآمد!$F$13)*100</f>
        <v>0</v>
      </c>
    </row>
    <row r="502" spans="1:11" ht="25.5" customHeight="1">
      <c r="A502" s="35" t="s">
        <v>383</v>
      </c>
      <c r="B502" s="71">
        <v>0</v>
      </c>
      <c r="C502" s="71">
        <v>0</v>
      </c>
      <c r="D502" s="71">
        <v>0</v>
      </c>
      <c r="E502" s="71">
        <v>0</v>
      </c>
      <c r="F502" s="74">
        <f>(E502/درآمد!$F$13)*100</f>
        <v>0</v>
      </c>
      <c r="G502" s="71">
        <v>0</v>
      </c>
      <c r="H502" s="71">
        <v>0</v>
      </c>
      <c r="I502" s="71">
        <v>92713083</v>
      </c>
      <c r="J502" s="76">
        <v>92713083</v>
      </c>
      <c r="K502" s="74">
        <f>(J502/درآمد!$F$13)*100</f>
        <v>5.257565788917405E-3</v>
      </c>
    </row>
    <row r="503" spans="1:11" ht="25.5" customHeight="1">
      <c r="A503" s="35" t="s">
        <v>411</v>
      </c>
      <c r="B503" s="71">
        <v>0</v>
      </c>
      <c r="C503" s="71">
        <v>0</v>
      </c>
      <c r="D503" s="71">
        <v>0</v>
      </c>
      <c r="E503" s="71">
        <v>0</v>
      </c>
      <c r="F503" s="74">
        <f>(E503/درآمد!$F$13)*100</f>
        <v>0</v>
      </c>
      <c r="G503" s="71">
        <v>0</v>
      </c>
      <c r="H503" s="71">
        <v>0</v>
      </c>
      <c r="I503" s="71">
        <v>3525863988</v>
      </c>
      <c r="J503" s="76">
        <v>3525863988</v>
      </c>
      <c r="K503" s="74">
        <f>(J503/درآمد!$F$13)*100</f>
        <v>0.19994440137089056</v>
      </c>
    </row>
    <row r="504" spans="1:11" ht="25.5" customHeight="1">
      <c r="A504" s="35" t="s">
        <v>402</v>
      </c>
      <c r="B504" s="71">
        <v>0</v>
      </c>
      <c r="C504" s="71">
        <v>0</v>
      </c>
      <c r="D504" s="71">
        <v>0</v>
      </c>
      <c r="E504" s="71">
        <v>0</v>
      </c>
      <c r="F504" s="74">
        <f>(E504/درآمد!$F$13)*100</f>
        <v>0</v>
      </c>
      <c r="G504" s="71">
        <v>0</v>
      </c>
      <c r="H504" s="71">
        <v>0</v>
      </c>
      <c r="I504" s="71">
        <v>-7297793150</v>
      </c>
      <c r="J504" s="76">
        <v>-7297793150</v>
      </c>
      <c r="K504" s="74">
        <f>(J504/درآمد!$F$13)*100</f>
        <v>-0.41384264613480481</v>
      </c>
    </row>
    <row r="505" spans="1:11" ht="25.5" customHeight="1">
      <c r="A505" s="35" t="s">
        <v>392</v>
      </c>
      <c r="B505" s="71">
        <v>0</v>
      </c>
      <c r="C505" s="71">
        <v>0</v>
      </c>
      <c r="D505" s="71">
        <v>0</v>
      </c>
      <c r="E505" s="71">
        <v>0</v>
      </c>
      <c r="F505" s="74">
        <f>(E505/درآمد!$F$13)*100</f>
        <v>0</v>
      </c>
      <c r="G505" s="71">
        <v>0</v>
      </c>
      <c r="H505" s="71">
        <v>0</v>
      </c>
      <c r="I505" s="71">
        <v>-10349584530</v>
      </c>
      <c r="J505" s="76">
        <v>-10349584530</v>
      </c>
      <c r="K505" s="74">
        <f>(J505/درآمد!$F$13)*100</f>
        <v>-0.58690337753558275</v>
      </c>
    </row>
    <row r="506" spans="1:11" ht="25.5" customHeight="1">
      <c r="A506" s="35" t="s">
        <v>242</v>
      </c>
      <c r="B506" s="71">
        <v>0</v>
      </c>
      <c r="C506" s="71">
        <v>0</v>
      </c>
      <c r="D506" s="71">
        <v>0</v>
      </c>
      <c r="E506" s="71">
        <v>0</v>
      </c>
      <c r="F506" s="74">
        <f>(E506/درآمد!$F$13)*100</f>
        <v>0</v>
      </c>
      <c r="G506" s="71">
        <v>0</v>
      </c>
      <c r="H506" s="71">
        <v>0</v>
      </c>
      <c r="I506" s="71">
        <v>725743247</v>
      </c>
      <c r="J506" s="76">
        <v>725743247</v>
      </c>
      <c r="K506" s="74">
        <f>(J506/درآمد!$F$13)*100</f>
        <v>4.1155387605490736E-2</v>
      </c>
    </row>
    <row r="507" spans="1:11" ht="25.5" customHeight="1">
      <c r="A507" s="35" t="s">
        <v>454</v>
      </c>
      <c r="B507" s="71">
        <v>0</v>
      </c>
      <c r="C507" s="71">
        <v>0</v>
      </c>
      <c r="D507" s="71">
        <v>0</v>
      </c>
      <c r="E507" s="71">
        <v>0</v>
      </c>
      <c r="F507" s="74">
        <f>(E507/درآمد!$F$13)*100</f>
        <v>0</v>
      </c>
      <c r="G507" s="71">
        <v>0</v>
      </c>
      <c r="H507" s="71">
        <v>0</v>
      </c>
      <c r="I507" s="71">
        <v>237943346</v>
      </c>
      <c r="J507" s="76">
        <v>237943346</v>
      </c>
      <c r="K507" s="74">
        <f>(J507/درآمد!$F$13)*100</f>
        <v>1.3493271447246954E-2</v>
      </c>
    </row>
    <row r="508" spans="1:11" ht="25.5" customHeight="1">
      <c r="A508" s="35" t="s">
        <v>448</v>
      </c>
      <c r="B508" s="71">
        <v>0</v>
      </c>
      <c r="C508" s="71">
        <v>0</v>
      </c>
      <c r="D508" s="71">
        <v>0</v>
      </c>
      <c r="E508" s="71">
        <v>0</v>
      </c>
      <c r="F508" s="74">
        <f>(E508/درآمد!$F$13)*100</f>
        <v>0</v>
      </c>
      <c r="G508" s="71">
        <v>0</v>
      </c>
      <c r="H508" s="71">
        <v>0</v>
      </c>
      <c r="I508" s="71">
        <v>210612759</v>
      </c>
      <c r="J508" s="76">
        <v>210612759</v>
      </c>
      <c r="K508" s="74">
        <f>(J508/درآمد!$F$13)*100</f>
        <v>1.1943410795948899E-2</v>
      </c>
    </row>
    <row r="509" spans="1:11" ht="25.5" customHeight="1">
      <c r="A509" s="35" t="s">
        <v>441</v>
      </c>
      <c r="B509" s="71">
        <v>0</v>
      </c>
      <c r="C509" s="71">
        <v>0</v>
      </c>
      <c r="D509" s="71">
        <v>0</v>
      </c>
      <c r="E509" s="71">
        <v>0</v>
      </c>
      <c r="F509" s="74">
        <f>(E509/درآمد!$F$13)*100</f>
        <v>0</v>
      </c>
      <c r="G509" s="71">
        <v>0</v>
      </c>
      <c r="H509" s="71">
        <v>0</v>
      </c>
      <c r="I509" s="71">
        <v>14483739469</v>
      </c>
      <c r="J509" s="76">
        <v>14483739469</v>
      </c>
      <c r="K509" s="74">
        <f>(J509/درآمد!$F$13)*100</f>
        <v>0.82134269149271122</v>
      </c>
    </row>
    <row r="510" spans="1:11" ht="25.5" customHeight="1">
      <c r="A510" s="35" t="s">
        <v>435</v>
      </c>
      <c r="B510" s="71">
        <v>0</v>
      </c>
      <c r="C510" s="71">
        <v>0</v>
      </c>
      <c r="D510" s="71">
        <v>0</v>
      </c>
      <c r="E510" s="71">
        <v>0</v>
      </c>
      <c r="F510" s="74">
        <f>(E510/درآمد!$F$13)*100</f>
        <v>0</v>
      </c>
      <c r="G510" s="71">
        <v>0</v>
      </c>
      <c r="H510" s="71">
        <v>0</v>
      </c>
      <c r="I510" s="71">
        <v>45337048909</v>
      </c>
      <c r="J510" s="76">
        <v>45337048909</v>
      </c>
      <c r="K510" s="74">
        <f>(J510/درآمد!$F$13)*100</f>
        <v>2.570969593519326</v>
      </c>
    </row>
    <row r="511" spans="1:11" ht="25.5" customHeight="1">
      <c r="A511" s="35" t="s">
        <v>228</v>
      </c>
      <c r="B511" s="71">
        <v>0</v>
      </c>
      <c r="C511" s="71">
        <v>0</v>
      </c>
      <c r="D511" s="71">
        <v>0</v>
      </c>
      <c r="E511" s="71">
        <v>0</v>
      </c>
      <c r="F511" s="74">
        <f>(E511/درآمد!$F$13)*100</f>
        <v>0</v>
      </c>
      <c r="G511" s="71">
        <v>0</v>
      </c>
      <c r="H511" s="71">
        <v>0</v>
      </c>
      <c r="I511" s="71">
        <v>36255649465</v>
      </c>
      <c r="J511" s="76">
        <v>36255649465</v>
      </c>
      <c r="K511" s="74">
        <f>(J511/درآمد!$F$13)*100</f>
        <v>2.0559823502165884</v>
      </c>
    </row>
    <row r="512" spans="1:11" ht="25.5" customHeight="1">
      <c r="A512" s="35" t="s">
        <v>424</v>
      </c>
      <c r="B512" s="71">
        <v>0</v>
      </c>
      <c r="C512" s="71">
        <v>0</v>
      </c>
      <c r="D512" s="71">
        <v>0</v>
      </c>
      <c r="E512" s="71">
        <v>0</v>
      </c>
      <c r="F512" s="74">
        <f>(E512/درآمد!$F$13)*100</f>
        <v>0</v>
      </c>
      <c r="G512" s="71">
        <v>0</v>
      </c>
      <c r="H512" s="71">
        <v>0</v>
      </c>
      <c r="I512" s="71">
        <v>837526145</v>
      </c>
      <c r="J512" s="76">
        <v>837526145</v>
      </c>
      <c r="K512" s="74">
        <f>(J512/درآمد!$F$13)*100</f>
        <v>4.7494362875149757E-2</v>
      </c>
    </row>
    <row r="513" spans="1:11" ht="25.5" customHeight="1">
      <c r="A513" s="35" t="s">
        <v>382</v>
      </c>
      <c r="B513" s="71">
        <v>0</v>
      </c>
      <c r="C513" s="71">
        <v>0</v>
      </c>
      <c r="D513" s="71">
        <v>0</v>
      </c>
      <c r="E513" s="71">
        <v>0</v>
      </c>
      <c r="F513" s="74">
        <f>(E513/درآمد!$F$13)*100</f>
        <v>0</v>
      </c>
      <c r="G513" s="71">
        <v>0</v>
      </c>
      <c r="H513" s="71">
        <v>0</v>
      </c>
      <c r="I513" s="71">
        <v>1840473631</v>
      </c>
      <c r="J513" s="76">
        <v>1840473631</v>
      </c>
      <c r="K513" s="74">
        <f>(J513/درآمد!$F$13)*100</f>
        <v>0.10436942537818741</v>
      </c>
    </row>
    <row r="514" spans="1:11" ht="25.5" customHeight="1">
      <c r="A514" s="35" t="s">
        <v>410</v>
      </c>
      <c r="B514" s="71">
        <v>0</v>
      </c>
      <c r="C514" s="71">
        <v>0</v>
      </c>
      <c r="D514" s="71">
        <v>0</v>
      </c>
      <c r="E514" s="71">
        <v>0</v>
      </c>
      <c r="F514" s="74">
        <f>(E514/درآمد!$F$13)*100</f>
        <v>0</v>
      </c>
      <c r="G514" s="71">
        <v>0</v>
      </c>
      <c r="H514" s="71">
        <v>0</v>
      </c>
      <c r="I514" s="71">
        <v>-281693605</v>
      </c>
      <c r="J514" s="76">
        <v>-281693605</v>
      </c>
      <c r="K514" s="74">
        <f>(J514/درآمد!$F$13)*100</f>
        <v>-1.5974257490766572E-2</v>
      </c>
    </row>
    <row r="515" spans="1:11" ht="25.5" customHeight="1">
      <c r="A515" s="35" t="s">
        <v>401</v>
      </c>
      <c r="B515" s="71">
        <v>0</v>
      </c>
      <c r="C515" s="71">
        <v>0</v>
      </c>
      <c r="D515" s="71">
        <v>0</v>
      </c>
      <c r="E515" s="71">
        <v>0</v>
      </c>
      <c r="F515" s="74">
        <f>(E515/درآمد!$F$13)*100</f>
        <v>0</v>
      </c>
      <c r="G515" s="71">
        <v>0</v>
      </c>
      <c r="H515" s="71">
        <v>0</v>
      </c>
      <c r="I515" s="71">
        <v>-3769279610</v>
      </c>
      <c r="J515" s="76">
        <v>-3769279610</v>
      </c>
      <c r="K515" s="74">
        <f>(J515/درآمد!$F$13)*100</f>
        <v>-0.21374799418977297</v>
      </c>
    </row>
    <row r="516" spans="1:11" ht="25.5" customHeight="1">
      <c r="A516" s="35" t="s">
        <v>391</v>
      </c>
      <c r="B516" s="71">
        <v>0</v>
      </c>
      <c r="C516" s="71">
        <v>0</v>
      </c>
      <c r="D516" s="71">
        <v>0</v>
      </c>
      <c r="E516" s="71">
        <v>0</v>
      </c>
      <c r="F516" s="74">
        <f>(E516/درآمد!$F$13)*100</f>
        <v>0</v>
      </c>
      <c r="G516" s="71">
        <v>0</v>
      </c>
      <c r="H516" s="71">
        <v>0</v>
      </c>
      <c r="I516" s="71">
        <v>-10386860177</v>
      </c>
      <c r="J516" s="76">
        <v>-10386860177</v>
      </c>
      <c r="K516" s="74">
        <f>(J516/درآمد!$F$13)*100</f>
        <v>-0.58901720182106099</v>
      </c>
    </row>
    <row r="517" spans="1:11" ht="25.5" customHeight="1">
      <c r="A517" s="35" t="s">
        <v>459</v>
      </c>
      <c r="B517" s="71">
        <v>0</v>
      </c>
      <c r="C517" s="71">
        <v>0</v>
      </c>
      <c r="D517" s="71">
        <v>0</v>
      </c>
      <c r="E517" s="71">
        <v>0</v>
      </c>
      <c r="F517" s="74">
        <f>(E517/درآمد!$F$13)*100</f>
        <v>0</v>
      </c>
      <c r="G517" s="71">
        <v>0</v>
      </c>
      <c r="H517" s="71">
        <v>0</v>
      </c>
      <c r="I517" s="71">
        <v>9505565432</v>
      </c>
      <c r="J517" s="76">
        <v>9505565432</v>
      </c>
      <c r="K517" s="74">
        <f>(J517/درآمد!$F$13)*100</f>
        <v>0.53904081282249128</v>
      </c>
    </row>
    <row r="518" spans="1:11" ht="25.5" customHeight="1">
      <c r="A518" s="35" t="s">
        <v>453</v>
      </c>
      <c r="B518" s="71">
        <v>0</v>
      </c>
      <c r="C518" s="71">
        <v>0</v>
      </c>
      <c r="D518" s="71">
        <v>0</v>
      </c>
      <c r="E518" s="71">
        <v>0</v>
      </c>
      <c r="F518" s="74">
        <f>(E518/درآمد!$F$13)*100</f>
        <v>0</v>
      </c>
      <c r="G518" s="71">
        <v>0</v>
      </c>
      <c r="H518" s="71">
        <v>0</v>
      </c>
      <c r="I518" s="71">
        <v>10378052719</v>
      </c>
      <c r="J518" s="76">
        <v>10378052719</v>
      </c>
      <c r="K518" s="74">
        <f>(J518/درآمد!$F$13)*100</f>
        <v>0.5885177492263487</v>
      </c>
    </row>
    <row r="519" spans="1:11" ht="25.5" customHeight="1">
      <c r="A519" s="35" t="s">
        <v>447</v>
      </c>
      <c r="B519" s="71">
        <v>0</v>
      </c>
      <c r="C519" s="71">
        <v>0</v>
      </c>
      <c r="D519" s="71">
        <v>0</v>
      </c>
      <c r="E519" s="71">
        <v>0</v>
      </c>
      <c r="F519" s="74">
        <f>(E519/درآمد!$F$13)*100</f>
        <v>0</v>
      </c>
      <c r="G519" s="71">
        <v>0</v>
      </c>
      <c r="H519" s="71">
        <v>0</v>
      </c>
      <c r="I519" s="71">
        <v>4288017658</v>
      </c>
      <c r="J519" s="76">
        <v>4288017658</v>
      </c>
      <c r="K519" s="74">
        <f>(J519/درآمد!$F$13)*100</f>
        <v>0.24316454821132993</v>
      </c>
    </row>
    <row r="520" spans="1:11" ht="25.5" customHeight="1">
      <c r="A520" s="35" t="s">
        <v>440</v>
      </c>
      <c r="B520" s="71">
        <v>0</v>
      </c>
      <c r="C520" s="71">
        <v>0</v>
      </c>
      <c r="D520" s="71">
        <v>0</v>
      </c>
      <c r="E520" s="71">
        <v>0</v>
      </c>
      <c r="F520" s="74">
        <f>(E520/درآمد!$F$13)*100</f>
        <v>0</v>
      </c>
      <c r="G520" s="71">
        <v>0</v>
      </c>
      <c r="H520" s="71">
        <v>0</v>
      </c>
      <c r="I520" s="71">
        <v>11036702923</v>
      </c>
      <c r="J520" s="76">
        <v>11036702923</v>
      </c>
      <c r="K520" s="74">
        <f>(J520/درآمد!$F$13)*100</f>
        <v>0.62586843013741134</v>
      </c>
    </row>
    <row r="521" spans="1:11" ht="25.5" customHeight="1">
      <c r="A521" s="35" t="s">
        <v>434</v>
      </c>
      <c r="B521" s="71">
        <v>0</v>
      </c>
      <c r="C521" s="71">
        <v>0</v>
      </c>
      <c r="D521" s="71">
        <v>0</v>
      </c>
      <c r="E521" s="71">
        <v>0</v>
      </c>
      <c r="F521" s="74">
        <f>(E521/درآمد!$F$13)*100</f>
        <v>0</v>
      </c>
      <c r="G521" s="71">
        <v>0</v>
      </c>
      <c r="H521" s="71">
        <v>0</v>
      </c>
      <c r="I521" s="71">
        <v>4641160816</v>
      </c>
      <c r="J521" s="76">
        <v>4641160816</v>
      </c>
      <c r="K521" s="74">
        <f>(J521/درآمد!$F$13)*100</f>
        <v>0.26319056100276145</v>
      </c>
    </row>
    <row r="522" spans="1:11" ht="25.5" customHeight="1">
      <c r="A522" s="35" t="s">
        <v>430</v>
      </c>
      <c r="B522" s="71">
        <v>0</v>
      </c>
      <c r="C522" s="71">
        <v>0</v>
      </c>
      <c r="D522" s="71">
        <v>0</v>
      </c>
      <c r="E522" s="71">
        <v>0</v>
      </c>
      <c r="F522" s="74">
        <f>(E522/درآمد!$F$13)*100</f>
        <v>0</v>
      </c>
      <c r="G522" s="71">
        <v>0</v>
      </c>
      <c r="H522" s="71">
        <v>0</v>
      </c>
      <c r="I522" s="71">
        <v>3830111134</v>
      </c>
      <c r="J522" s="76">
        <v>3830111134</v>
      </c>
      <c r="K522" s="74">
        <f>(J522/درآمد!$F$13)*100</f>
        <v>0.21719762318625568</v>
      </c>
    </row>
    <row r="523" spans="1:11" ht="25.5" customHeight="1">
      <c r="A523" s="35" t="s">
        <v>423</v>
      </c>
      <c r="B523" s="71">
        <v>0</v>
      </c>
      <c r="C523" s="71">
        <v>0</v>
      </c>
      <c r="D523" s="71">
        <v>0</v>
      </c>
      <c r="E523" s="71">
        <v>0</v>
      </c>
      <c r="F523" s="74">
        <f>(E523/درآمد!$F$13)*100</f>
        <v>0</v>
      </c>
      <c r="G523" s="71">
        <v>0</v>
      </c>
      <c r="H523" s="71">
        <v>0</v>
      </c>
      <c r="I523" s="71">
        <v>-889278886</v>
      </c>
      <c r="J523" s="76">
        <v>-889278886</v>
      </c>
      <c r="K523" s="74">
        <f>(J523/درآمد!$F$13)*100</f>
        <v>-5.0429153001418155E-2</v>
      </c>
    </row>
    <row r="524" spans="1:11" ht="25.5" customHeight="1">
      <c r="A524" s="35" t="s">
        <v>84</v>
      </c>
      <c r="B524" s="71">
        <v>0</v>
      </c>
      <c r="C524" s="71">
        <v>0</v>
      </c>
      <c r="D524" s="71">
        <v>440446566</v>
      </c>
      <c r="E524" s="71">
        <v>440446566</v>
      </c>
      <c r="F524" s="74">
        <f>(E524/درآمد!$F$13)*100</f>
        <v>2.4976807181007584E-2</v>
      </c>
      <c r="G524" s="71">
        <v>0</v>
      </c>
      <c r="H524" s="71">
        <v>0</v>
      </c>
      <c r="I524" s="71">
        <v>440446566</v>
      </c>
      <c r="J524" s="76">
        <v>440446566</v>
      </c>
      <c r="K524" s="74">
        <f>(J524/درآمد!$F$13)*100</f>
        <v>2.4976807181007584E-2</v>
      </c>
    </row>
    <row r="525" spans="1:11" ht="25.5" customHeight="1">
      <c r="A525" s="35" t="s">
        <v>409</v>
      </c>
      <c r="B525" s="71">
        <v>0</v>
      </c>
      <c r="C525" s="71">
        <v>0</v>
      </c>
      <c r="D525" s="71">
        <v>0</v>
      </c>
      <c r="E525" s="71">
        <v>0</v>
      </c>
      <c r="F525" s="74">
        <f>(E525/درآمد!$F$13)*100</f>
        <v>0</v>
      </c>
      <c r="G525" s="71">
        <v>0</v>
      </c>
      <c r="H525" s="71">
        <v>0</v>
      </c>
      <c r="I525" s="71">
        <v>-2198857477</v>
      </c>
      <c r="J525" s="76">
        <v>-2198857477</v>
      </c>
      <c r="K525" s="74">
        <f>(J525/درآمد!$F$13)*100</f>
        <v>-0.12469262666823881</v>
      </c>
    </row>
    <row r="526" spans="1:11" ht="25.5" customHeight="1">
      <c r="A526" s="35" t="s">
        <v>400</v>
      </c>
      <c r="B526" s="71">
        <v>0</v>
      </c>
      <c r="C526" s="71">
        <v>0</v>
      </c>
      <c r="D526" s="71">
        <v>0</v>
      </c>
      <c r="E526" s="71">
        <v>0</v>
      </c>
      <c r="F526" s="74">
        <f>(E526/درآمد!$F$13)*100</f>
        <v>0</v>
      </c>
      <c r="G526" s="71">
        <v>0</v>
      </c>
      <c r="H526" s="71">
        <v>0</v>
      </c>
      <c r="I526" s="71">
        <v>8913033886</v>
      </c>
      <c r="J526" s="76">
        <v>8913033886</v>
      </c>
      <c r="K526" s="74">
        <f>(J526/درآمد!$F$13)*100</f>
        <v>0.50543958326243077</v>
      </c>
    </row>
    <row r="527" spans="1:11" ht="25.5" customHeight="1">
      <c r="A527" s="35" t="s">
        <v>390</v>
      </c>
      <c r="B527" s="71">
        <v>0</v>
      </c>
      <c r="C527" s="71">
        <v>0</v>
      </c>
      <c r="D527" s="71">
        <v>0</v>
      </c>
      <c r="E527" s="71">
        <v>0</v>
      </c>
      <c r="F527" s="74">
        <f>(E527/درآمد!$F$13)*100</f>
        <v>0</v>
      </c>
      <c r="G527" s="71">
        <v>0</v>
      </c>
      <c r="H527" s="71">
        <v>0</v>
      </c>
      <c r="I527" s="71">
        <v>-34543016566</v>
      </c>
      <c r="J527" s="76">
        <v>-34543016566</v>
      </c>
      <c r="K527" s="74">
        <f>(J527/درآمد!$F$13)*100</f>
        <v>-1.9588625064211143</v>
      </c>
    </row>
    <row r="528" spans="1:11" ht="25.5" customHeight="1">
      <c r="A528" s="35" t="s">
        <v>458</v>
      </c>
      <c r="B528" s="71">
        <v>0</v>
      </c>
      <c r="C528" s="71">
        <v>0</v>
      </c>
      <c r="D528" s="71">
        <v>0</v>
      </c>
      <c r="E528" s="71">
        <v>0</v>
      </c>
      <c r="F528" s="74">
        <f>(E528/درآمد!$F$13)*100</f>
        <v>0</v>
      </c>
      <c r="G528" s="71">
        <v>0</v>
      </c>
      <c r="H528" s="71">
        <v>0</v>
      </c>
      <c r="I528" s="71">
        <v>-501061632</v>
      </c>
      <c r="J528" s="76">
        <v>-501061632</v>
      </c>
      <c r="K528" s="74">
        <f>(J528/درآمد!$F$13)*100</f>
        <v>-2.841416129525455E-2</v>
      </c>
    </row>
    <row r="529" spans="1:11" ht="25.5" customHeight="1">
      <c r="A529" s="35" t="s">
        <v>452</v>
      </c>
      <c r="B529" s="71">
        <v>0</v>
      </c>
      <c r="C529" s="71">
        <v>0</v>
      </c>
      <c r="D529" s="71">
        <v>0</v>
      </c>
      <c r="E529" s="71">
        <v>0</v>
      </c>
      <c r="F529" s="74">
        <f>(E529/درآمد!$F$13)*100</f>
        <v>0</v>
      </c>
      <c r="G529" s="71">
        <v>0</v>
      </c>
      <c r="H529" s="71">
        <v>0</v>
      </c>
      <c r="I529" s="71">
        <v>13914086924</v>
      </c>
      <c r="J529" s="76">
        <v>13914086924</v>
      </c>
      <c r="K529" s="74">
        <f>(J529/درآمد!$F$13)*100</f>
        <v>0.78903888241582254</v>
      </c>
    </row>
    <row r="530" spans="1:11" ht="25.5" customHeight="1">
      <c r="A530" s="35" t="s">
        <v>446</v>
      </c>
      <c r="B530" s="71">
        <v>0</v>
      </c>
      <c r="C530" s="71">
        <v>0</v>
      </c>
      <c r="D530" s="71">
        <v>0</v>
      </c>
      <c r="E530" s="71">
        <v>0</v>
      </c>
      <c r="F530" s="74">
        <f>(E530/درآمد!$F$13)*100</f>
        <v>0</v>
      </c>
      <c r="G530" s="71">
        <v>0</v>
      </c>
      <c r="H530" s="71">
        <v>0</v>
      </c>
      <c r="I530" s="71">
        <v>-3510109968</v>
      </c>
      <c r="J530" s="76">
        <v>-3510109968</v>
      </c>
      <c r="K530" s="74">
        <f>(J530/درآمد!$F$13)*100</f>
        <v>-0.19905102371684441</v>
      </c>
    </row>
    <row r="531" spans="1:11" ht="25.5" customHeight="1">
      <c r="A531" s="35" t="s">
        <v>439</v>
      </c>
      <c r="B531" s="71">
        <v>0</v>
      </c>
      <c r="C531" s="71">
        <v>0</v>
      </c>
      <c r="D531" s="71">
        <v>0</v>
      </c>
      <c r="E531" s="71">
        <v>0</v>
      </c>
      <c r="F531" s="74">
        <f>(E531/درآمد!$F$13)*100</f>
        <v>0</v>
      </c>
      <c r="G531" s="71">
        <v>0</v>
      </c>
      <c r="H531" s="71">
        <v>0</v>
      </c>
      <c r="I531" s="71">
        <v>9632054668</v>
      </c>
      <c r="J531" s="76">
        <v>9632054668</v>
      </c>
      <c r="K531" s="74">
        <f>(J531/درآمد!$F$13)*100</f>
        <v>0.54621375388259918</v>
      </c>
    </row>
    <row r="532" spans="1:11" ht="25.5" customHeight="1">
      <c r="A532" s="35" t="s">
        <v>429</v>
      </c>
      <c r="B532" s="71">
        <v>0</v>
      </c>
      <c r="C532" s="71">
        <v>0</v>
      </c>
      <c r="D532" s="71">
        <v>0</v>
      </c>
      <c r="E532" s="71">
        <v>0</v>
      </c>
      <c r="F532" s="74">
        <f>(E532/درآمد!$F$13)*100</f>
        <v>0</v>
      </c>
      <c r="G532" s="71">
        <v>0</v>
      </c>
      <c r="H532" s="71">
        <v>0</v>
      </c>
      <c r="I532" s="71">
        <v>2616006358</v>
      </c>
      <c r="J532" s="76">
        <v>2616006358</v>
      </c>
      <c r="K532" s="74">
        <f>(J532/درآمد!$F$13)*100</f>
        <v>0.14834827066867376</v>
      </c>
    </row>
    <row r="533" spans="1:11" ht="25.5" customHeight="1">
      <c r="A533" s="35" t="s">
        <v>422</v>
      </c>
      <c r="B533" s="71">
        <v>0</v>
      </c>
      <c r="C533" s="71">
        <v>0</v>
      </c>
      <c r="D533" s="71">
        <v>0</v>
      </c>
      <c r="E533" s="71">
        <v>0</v>
      </c>
      <c r="F533" s="74">
        <f>(E533/درآمد!$F$13)*100</f>
        <v>0</v>
      </c>
      <c r="G533" s="71">
        <v>0</v>
      </c>
      <c r="H533" s="71">
        <v>0</v>
      </c>
      <c r="I533" s="71">
        <v>718985085</v>
      </c>
      <c r="J533" s="76">
        <v>718985085</v>
      </c>
      <c r="K533" s="74">
        <f>(J533/درآمد!$F$13)*100</f>
        <v>4.077214631766557E-2</v>
      </c>
    </row>
    <row r="534" spans="1:11" ht="25.5" customHeight="1">
      <c r="A534" s="35" t="s">
        <v>54</v>
      </c>
      <c r="B534" s="71">
        <v>0</v>
      </c>
      <c r="C534" s="71">
        <v>0</v>
      </c>
      <c r="D534" s="71">
        <v>-8969940</v>
      </c>
      <c r="E534" s="71">
        <v>-8969940</v>
      </c>
      <c r="F534" s="74">
        <f>(E534/درآمد!$F$13)*100</f>
        <v>-5.086666104355713E-4</v>
      </c>
      <c r="G534" s="71">
        <v>0</v>
      </c>
      <c r="H534" s="71">
        <v>0</v>
      </c>
      <c r="I534" s="71">
        <v>-8969940</v>
      </c>
      <c r="J534" s="76">
        <v>-8969940</v>
      </c>
      <c r="K534" s="74">
        <f>(J534/درآمد!$F$13)*100</f>
        <v>-5.086666104355713E-4</v>
      </c>
    </row>
    <row r="535" spans="1:11" ht="25.5" customHeight="1">
      <c r="A535" s="35" t="s">
        <v>323</v>
      </c>
      <c r="B535" s="71">
        <v>0</v>
      </c>
      <c r="C535" s="71">
        <v>203574366</v>
      </c>
      <c r="D535" s="71">
        <v>0</v>
      </c>
      <c r="E535" s="71">
        <v>203574366</v>
      </c>
      <c r="F535" s="74">
        <f>(E535/درآمد!$F$13)*100</f>
        <v>1.1544278191915489E-2</v>
      </c>
      <c r="G535" s="71">
        <v>0</v>
      </c>
      <c r="H535" s="71">
        <v>0</v>
      </c>
      <c r="I535" s="71">
        <v>0</v>
      </c>
      <c r="J535" s="76">
        <v>0</v>
      </c>
      <c r="K535" s="74">
        <f>(J535/درآمد!$F$13)*100</f>
        <v>0</v>
      </c>
    </row>
    <row r="536" spans="1:11" ht="25.5" customHeight="1">
      <c r="A536" s="35" t="s">
        <v>408</v>
      </c>
      <c r="B536" s="71">
        <v>0</v>
      </c>
      <c r="C536" s="71">
        <v>0</v>
      </c>
      <c r="D536" s="71">
        <v>0</v>
      </c>
      <c r="E536" s="71">
        <v>0</v>
      </c>
      <c r="F536" s="74">
        <f>(E536/درآمد!$F$13)*100</f>
        <v>0</v>
      </c>
      <c r="G536" s="71">
        <v>0</v>
      </c>
      <c r="H536" s="71">
        <v>0</v>
      </c>
      <c r="I536" s="71">
        <v>-12714840099</v>
      </c>
      <c r="J536" s="76">
        <v>-12714840099</v>
      </c>
      <c r="K536" s="74">
        <f>(J536/درآمد!$F$13)*100</f>
        <v>-0.72103209334606633</v>
      </c>
    </row>
    <row r="537" spans="1:11" ht="25.5" customHeight="1">
      <c r="A537" s="35" t="s">
        <v>399</v>
      </c>
      <c r="B537" s="71">
        <v>0</v>
      </c>
      <c r="C537" s="71">
        <v>0</v>
      </c>
      <c r="D537" s="71">
        <v>0</v>
      </c>
      <c r="E537" s="71">
        <v>0</v>
      </c>
      <c r="F537" s="74">
        <f>(E537/درآمد!$F$13)*100</f>
        <v>0</v>
      </c>
      <c r="G537" s="71">
        <v>0</v>
      </c>
      <c r="H537" s="71">
        <v>0</v>
      </c>
      <c r="I537" s="71">
        <v>-12613547588</v>
      </c>
      <c r="J537" s="76">
        <v>-12613547588</v>
      </c>
      <c r="K537" s="74">
        <f>(J537/درآمد!$F$13)*100</f>
        <v>-0.71528800606868448</v>
      </c>
    </row>
    <row r="538" spans="1:11" ht="25.5" customHeight="1">
      <c r="A538" s="35" t="s">
        <v>457</v>
      </c>
      <c r="B538" s="71">
        <v>0</v>
      </c>
      <c r="C538" s="71">
        <v>0</v>
      </c>
      <c r="D538" s="71">
        <v>0</v>
      </c>
      <c r="E538" s="71">
        <v>0</v>
      </c>
      <c r="F538" s="74">
        <f>(E538/درآمد!$F$13)*100</f>
        <v>0</v>
      </c>
      <c r="G538" s="71">
        <v>0</v>
      </c>
      <c r="H538" s="71">
        <v>0</v>
      </c>
      <c r="I538" s="71">
        <v>-4693604898</v>
      </c>
      <c r="J538" s="76">
        <v>-4693604898</v>
      </c>
      <c r="K538" s="74">
        <f>(J538/درآمد!$F$13)*100</f>
        <v>-0.26616455563687774</v>
      </c>
    </row>
    <row r="539" spans="1:11" ht="25.5" customHeight="1">
      <c r="A539" s="35" t="s">
        <v>451</v>
      </c>
      <c r="B539" s="71">
        <v>0</v>
      </c>
      <c r="C539" s="71">
        <v>0</v>
      </c>
      <c r="D539" s="71">
        <v>0</v>
      </c>
      <c r="E539" s="71">
        <v>0</v>
      </c>
      <c r="F539" s="74">
        <f>(E539/درآمد!$F$13)*100</f>
        <v>0</v>
      </c>
      <c r="G539" s="71">
        <v>0</v>
      </c>
      <c r="H539" s="71">
        <v>0</v>
      </c>
      <c r="I539" s="71">
        <v>10350000</v>
      </c>
      <c r="J539" s="76">
        <v>10350000</v>
      </c>
      <c r="K539" s="74">
        <f>(J539/درآمد!$F$13)*100</f>
        <v>5.8692693797373924E-4</v>
      </c>
    </row>
    <row r="540" spans="1:11" ht="25.5" customHeight="1">
      <c r="A540" s="35" t="s">
        <v>445</v>
      </c>
      <c r="B540" s="71">
        <v>0</v>
      </c>
      <c r="C540" s="71">
        <v>0</v>
      </c>
      <c r="D540" s="71">
        <v>0</v>
      </c>
      <c r="E540" s="71">
        <v>0</v>
      </c>
      <c r="F540" s="74">
        <f>(E540/درآمد!$F$13)*100</f>
        <v>0</v>
      </c>
      <c r="G540" s="71">
        <v>0</v>
      </c>
      <c r="H540" s="71">
        <v>0</v>
      </c>
      <c r="I540" s="71">
        <v>-2117059</v>
      </c>
      <c r="J540" s="76">
        <v>-2117059</v>
      </c>
      <c r="K540" s="74">
        <f>(J540/درآمد!$F$13)*100</f>
        <v>-1.200540054473185E-4</v>
      </c>
    </row>
    <row r="541" spans="1:11" ht="25.5" customHeight="1">
      <c r="A541" s="35" t="s">
        <v>438</v>
      </c>
      <c r="B541" s="71">
        <v>0</v>
      </c>
      <c r="C541" s="71">
        <v>0</v>
      </c>
      <c r="D541" s="71">
        <v>0</v>
      </c>
      <c r="E541" s="71">
        <v>0</v>
      </c>
      <c r="F541" s="74">
        <f>(E541/درآمد!$F$13)*100</f>
        <v>0</v>
      </c>
      <c r="G541" s="71">
        <v>0</v>
      </c>
      <c r="H541" s="71">
        <v>0</v>
      </c>
      <c r="I541" s="71">
        <v>-18954780</v>
      </c>
      <c r="J541" s="76">
        <v>-18954780</v>
      </c>
      <c r="K541" s="74">
        <f>(J541/درآمد!$F$13)*100</f>
        <v>-1.0748860855425966E-3</v>
      </c>
    </row>
    <row r="542" spans="1:11" ht="25.5" customHeight="1">
      <c r="A542" s="35" t="s">
        <v>433</v>
      </c>
      <c r="B542" s="71">
        <v>0</v>
      </c>
      <c r="C542" s="71">
        <v>0</v>
      </c>
      <c r="D542" s="71">
        <v>0</v>
      </c>
      <c r="E542" s="71">
        <v>0</v>
      </c>
      <c r="F542" s="74">
        <f>(E542/درآمد!$F$13)*100</f>
        <v>0</v>
      </c>
      <c r="G542" s="71">
        <v>0</v>
      </c>
      <c r="H542" s="71">
        <v>0</v>
      </c>
      <c r="I542" s="71">
        <v>21524582</v>
      </c>
      <c r="J542" s="76">
        <v>21524582</v>
      </c>
      <c r="K542" s="74">
        <f>(J542/درآمد!$F$13)*100</f>
        <v>1.2206142033260546E-3</v>
      </c>
    </row>
    <row r="543" spans="1:11" ht="25.5" customHeight="1">
      <c r="A543" s="35" t="s">
        <v>428</v>
      </c>
      <c r="B543" s="71">
        <v>0</v>
      </c>
      <c r="C543" s="71">
        <v>0</v>
      </c>
      <c r="D543" s="71">
        <v>0</v>
      </c>
      <c r="E543" s="71">
        <v>0</v>
      </c>
      <c r="F543" s="74">
        <f>(E543/درآمد!$F$13)*100</f>
        <v>0</v>
      </c>
      <c r="G543" s="71">
        <v>0</v>
      </c>
      <c r="H543" s="71">
        <v>0</v>
      </c>
      <c r="I543" s="71">
        <v>412295378</v>
      </c>
      <c r="J543" s="76">
        <v>412295378</v>
      </c>
      <c r="K543" s="74">
        <f>(J543/درآمد!$F$13)*100</f>
        <v>2.338041195654738E-2</v>
      </c>
    </row>
    <row r="544" spans="1:11" ht="25.5" customHeight="1">
      <c r="A544" s="35" t="s">
        <v>421</v>
      </c>
      <c r="B544" s="71">
        <v>0</v>
      </c>
      <c r="C544" s="71">
        <v>0</v>
      </c>
      <c r="D544" s="71">
        <v>0</v>
      </c>
      <c r="E544" s="71">
        <v>0</v>
      </c>
      <c r="F544" s="74">
        <f>(E544/درآمد!$F$13)*100</f>
        <v>0</v>
      </c>
      <c r="G544" s="71">
        <v>0</v>
      </c>
      <c r="H544" s="71">
        <v>0</v>
      </c>
      <c r="I544" s="71">
        <v>-22595148</v>
      </c>
      <c r="J544" s="76">
        <v>-22595148</v>
      </c>
      <c r="K544" s="74">
        <f>(J544/درآمد!$F$13)*100</f>
        <v>-1.2813237708892231E-3</v>
      </c>
    </row>
    <row r="545" spans="1:11" ht="25.5" customHeight="1">
      <c r="A545" s="35" t="s">
        <v>322</v>
      </c>
      <c r="B545" s="71">
        <v>0</v>
      </c>
      <c r="C545" s="71">
        <v>942451</v>
      </c>
      <c r="D545" s="71">
        <v>0</v>
      </c>
      <c r="E545" s="71">
        <v>942451</v>
      </c>
      <c r="F545" s="74">
        <f>(E545/درآمد!$F$13)*100</f>
        <v>5.3444432813554451E-5</v>
      </c>
      <c r="G545" s="71">
        <v>0</v>
      </c>
      <c r="H545" s="71">
        <v>0</v>
      </c>
      <c r="I545" s="71">
        <v>0</v>
      </c>
      <c r="J545" s="76">
        <v>0</v>
      </c>
      <c r="K545" s="74">
        <f>(J545/درآمد!$F$13)*100</f>
        <v>0</v>
      </c>
    </row>
    <row r="546" spans="1:11" ht="25.5" customHeight="1">
      <c r="A546" s="35" t="s">
        <v>381</v>
      </c>
      <c r="B546" s="71">
        <v>0</v>
      </c>
      <c r="C546" s="71">
        <v>0</v>
      </c>
      <c r="D546" s="71">
        <v>0</v>
      </c>
      <c r="E546" s="71">
        <v>0</v>
      </c>
      <c r="F546" s="74">
        <f>(E546/درآمد!$F$13)*100</f>
        <v>0</v>
      </c>
      <c r="G546" s="71">
        <v>0</v>
      </c>
      <c r="H546" s="71">
        <v>0</v>
      </c>
      <c r="I546" s="71">
        <v>-139288461</v>
      </c>
      <c r="J546" s="76">
        <v>-139288461</v>
      </c>
      <c r="K546" s="74">
        <f>(J546/درآمد!$F$13)*100</f>
        <v>-7.89875844539175E-3</v>
      </c>
    </row>
    <row r="547" spans="1:11" ht="25.5" customHeight="1">
      <c r="A547" s="35" t="s">
        <v>398</v>
      </c>
      <c r="B547" s="71">
        <v>0</v>
      </c>
      <c r="C547" s="71">
        <v>0</v>
      </c>
      <c r="D547" s="71">
        <v>0</v>
      </c>
      <c r="E547" s="71">
        <v>0</v>
      </c>
      <c r="F547" s="74">
        <f>(E547/درآمد!$F$13)*100</f>
        <v>0</v>
      </c>
      <c r="G547" s="71">
        <v>0</v>
      </c>
      <c r="H547" s="71">
        <v>0</v>
      </c>
      <c r="I547" s="71">
        <v>-70439087</v>
      </c>
      <c r="J547" s="76">
        <v>-70439087</v>
      </c>
      <c r="K547" s="74">
        <f>(J547/درآمد!$F$13)*100</f>
        <v>-3.9944538788962147E-3</v>
      </c>
    </row>
    <row r="548" spans="1:11" ht="25.5" customHeight="1">
      <c r="A548" s="35" t="s">
        <v>389</v>
      </c>
      <c r="B548" s="71">
        <v>0</v>
      </c>
      <c r="C548" s="71">
        <v>0</v>
      </c>
      <c r="D548" s="71">
        <v>0</v>
      </c>
      <c r="E548" s="71">
        <v>0</v>
      </c>
      <c r="F548" s="74">
        <f>(E548/درآمد!$F$13)*100</f>
        <v>0</v>
      </c>
      <c r="G548" s="71">
        <v>0</v>
      </c>
      <c r="H548" s="71">
        <v>0</v>
      </c>
      <c r="I548" s="71">
        <v>-274261533</v>
      </c>
      <c r="J548" s="76">
        <v>-274261533</v>
      </c>
      <c r="K548" s="74">
        <f>(J548/درآمد!$F$13)*100</f>
        <v>-1.5552800170789725E-2</v>
      </c>
    </row>
    <row r="549" spans="1:11" ht="25.5" customHeight="1">
      <c r="A549" s="35" t="s">
        <v>456</v>
      </c>
      <c r="B549" s="71">
        <v>0</v>
      </c>
      <c r="C549" s="71">
        <v>0</v>
      </c>
      <c r="D549" s="71">
        <v>0</v>
      </c>
      <c r="E549" s="71">
        <v>0</v>
      </c>
      <c r="F549" s="74">
        <f>(E549/درآمد!$F$13)*100</f>
        <v>0</v>
      </c>
      <c r="G549" s="71">
        <v>0</v>
      </c>
      <c r="H549" s="71">
        <v>0</v>
      </c>
      <c r="I549" s="71">
        <v>-857775</v>
      </c>
      <c r="J549" s="76">
        <v>-857775</v>
      </c>
      <c r="K549" s="74">
        <f>(J549/درآمد!$F$13)*100</f>
        <v>-4.8642633258012E-5</v>
      </c>
    </row>
    <row r="550" spans="1:11" ht="25.5" customHeight="1">
      <c r="A550" s="35" t="s">
        <v>450</v>
      </c>
      <c r="B550" s="71">
        <v>0</v>
      </c>
      <c r="C550" s="71">
        <v>0</v>
      </c>
      <c r="D550" s="71">
        <v>0</v>
      </c>
      <c r="E550" s="71">
        <v>0</v>
      </c>
      <c r="F550" s="74">
        <f>(E550/درآمد!$F$13)*100</f>
        <v>0</v>
      </c>
      <c r="G550" s="71">
        <v>0</v>
      </c>
      <c r="H550" s="71">
        <v>0</v>
      </c>
      <c r="I550" s="71">
        <v>807643812</v>
      </c>
      <c r="J550" s="76">
        <v>807643812</v>
      </c>
      <c r="K550" s="74">
        <f>(J550/درآمد!$F$13)*100</f>
        <v>4.5799798024212399E-2</v>
      </c>
    </row>
    <row r="551" spans="1:11" ht="25.5" customHeight="1">
      <c r="A551" s="35" t="s">
        <v>427</v>
      </c>
      <c r="B551" s="71">
        <v>0</v>
      </c>
      <c r="C551" s="71">
        <v>0</v>
      </c>
      <c r="D551" s="71">
        <v>0</v>
      </c>
      <c r="E551" s="71">
        <v>0</v>
      </c>
      <c r="F551" s="74">
        <f>(E551/درآمد!$F$13)*100</f>
        <v>0</v>
      </c>
      <c r="G551" s="71">
        <v>0</v>
      </c>
      <c r="H551" s="71">
        <v>0</v>
      </c>
      <c r="I551" s="71">
        <v>3997515367</v>
      </c>
      <c r="J551" s="76">
        <v>3997515367</v>
      </c>
      <c r="K551" s="74">
        <f>(J551/درآمد!$F$13)*100</f>
        <v>0.22669076848852934</v>
      </c>
    </row>
    <row r="552" spans="1:11" ht="25.5" customHeight="1">
      <c r="A552" s="35" t="s">
        <v>420</v>
      </c>
      <c r="B552" s="71">
        <v>0</v>
      </c>
      <c r="C552" s="71">
        <v>0</v>
      </c>
      <c r="D552" s="71">
        <v>0</v>
      </c>
      <c r="E552" s="71">
        <v>0</v>
      </c>
      <c r="F552" s="74">
        <f>(E552/درآمد!$F$13)*100</f>
        <v>0</v>
      </c>
      <c r="G552" s="71">
        <v>0</v>
      </c>
      <c r="H552" s="71">
        <v>0</v>
      </c>
      <c r="I552" s="71">
        <v>138482382</v>
      </c>
      <c r="J552" s="76">
        <v>138482382</v>
      </c>
      <c r="K552" s="74">
        <f>(J552/درآمد!$F$13)*100</f>
        <v>7.8530473845961034E-3</v>
      </c>
    </row>
    <row r="553" spans="1:11" ht="25.5" customHeight="1">
      <c r="A553" s="35" t="s">
        <v>397</v>
      </c>
      <c r="B553" s="71">
        <v>0</v>
      </c>
      <c r="C553" s="71">
        <v>0</v>
      </c>
      <c r="D553" s="71">
        <v>0</v>
      </c>
      <c r="E553" s="71">
        <v>0</v>
      </c>
      <c r="F553" s="74">
        <f>(E553/درآمد!$F$13)*100</f>
        <v>0</v>
      </c>
      <c r="G553" s="71">
        <v>0</v>
      </c>
      <c r="H553" s="71">
        <v>0</v>
      </c>
      <c r="I553" s="71">
        <v>-9826714</v>
      </c>
      <c r="J553" s="76">
        <v>-9826714</v>
      </c>
      <c r="K553" s="74">
        <f>(J553/درآمد!$F$13)*100</f>
        <v>-5.5725247906895415E-4</v>
      </c>
    </row>
    <row r="554" spans="1:11" ht="25.5" customHeight="1">
      <c r="A554" s="35" t="s">
        <v>388</v>
      </c>
      <c r="B554" s="71">
        <v>0</v>
      </c>
      <c r="C554" s="71">
        <v>0</v>
      </c>
      <c r="D554" s="71">
        <v>0</v>
      </c>
      <c r="E554" s="71">
        <v>0</v>
      </c>
      <c r="F554" s="74">
        <f>(E554/درآمد!$F$13)*100</f>
        <v>0</v>
      </c>
      <c r="G554" s="71">
        <v>0</v>
      </c>
      <c r="H554" s="71">
        <v>0</v>
      </c>
      <c r="I554" s="71">
        <v>-24176586</v>
      </c>
      <c r="J554" s="76">
        <v>-24176586</v>
      </c>
      <c r="K554" s="74">
        <f>(J554/درآمد!$F$13)*100</f>
        <v>-1.3710038252791085E-3</v>
      </c>
    </row>
    <row r="555" spans="1:11" ht="25.5" customHeight="1">
      <c r="A555" s="35" t="s">
        <v>455</v>
      </c>
      <c r="B555" s="71">
        <v>0</v>
      </c>
      <c r="C555" s="71">
        <v>0</v>
      </c>
      <c r="D555" s="71">
        <v>0</v>
      </c>
      <c r="E555" s="71">
        <v>0</v>
      </c>
      <c r="F555" s="74">
        <f>(E555/درآمد!$F$13)*100</f>
        <v>0</v>
      </c>
      <c r="G555" s="71">
        <v>0</v>
      </c>
      <c r="H555" s="71">
        <v>0</v>
      </c>
      <c r="I555" s="71">
        <v>-158887</v>
      </c>
      <c r="J555" s="76">
        <v>-158887</v>
      </c>
      <c r="K555" s="74">
        <f>(J555/درآمد!$F$13)*100</f>
        <v>-9.0101507626892286E-6</v>
      </c>
    </row>
    <row r="556" spans="1:11" ht="25.5" customHeight="1">
      <c r="A556" s="35" t="s">
        <v>449</v>
      </c>
      <c r="B556" s="71">
        <v>0</v>
      </c>
      <c r="C556" s="71">
        <v>0</v>
      </c>
      <c r="D556" s="71">
        <v>0</v>
      </c>
      <c r="E556" s="71">
        <v>0</v>
      </c>
      <c r="F556" s="74">
        <f>(E556/درآمد!$F$13)*100</f>
        <v>0</v>
      </c>
      <c r="G556" s="71">
        <v>0</v>
      </c>
      <c r="H556" s="71">
        <v>0</v>
      </c>
      <c r="I556" s="71">
        <v>5486862</v>
      </c>
      <c r="J556" s="76">
        <v>5486862</v>
      </c>
      <c r="K556" s="74">
        <f>(J556/درآمد!$F$13)*100</f>
        <v>3.1114851330864415E-4</v>
      </c>
    </row>
    <row r="557" spans="1:11" ht="25.5" customHeight="1">
      <c r="A557" s="35" t="s">
        <v>444</v>
      </c>
      <c r="B557" s="71">
        <v>0</v>
      </c>
      <c r="C557" s="71">
        <v>0</v>
      </c>
      <c r="D557" s="71">
        <v>0</v>
      </c>
      <c r="E557" s="71">
        <v>0</v>
      </c>
      <c r="F557" s="74">
        <f>(E557/درآمد!$F$13)*100</f>
        <v>0</v>
      </c>
      <c r="G557" s="71">
        <v>0</v>
      </c>
      <c r="H557" s="71">
        <v>0</v>
      </c>
      <c r="I557" s="71">
        <v>-621101</v>
      </c>
      <c r="J557" s="76">
        <v>-621101</v>
      </c>
      <c r="K557" s="74">
        <f>(J557/درآمد!$F$13)*100</f>
        <v>-3.5221343778012317E-5</v>
      </c>
    </row>
    <row r="558" spans="1:11" ht="25.5" customHeight="1">
      <c r="A558" s="35" t="s">
        <v>426</v>
      </c>
      <c r="B558" s="71">
        <v>0</v>
      </c>
      <c r="C558" s="71">
        <v>0</v>
      </c>
      <c r="D558" s="71">
        <v>0</v>
      </c>
      <c r="E558" s="71">
        <v>0</v>
      </c>
      <c r="F558" s="74">
        <f>(E558/درآمد!$F$13)*100</f>
        <v>0</v>
      </c>
      <c r="G558" s="71">
        <v>0</v>
      </c>
      <c r="H558" s="71">
        <v>0</v>
      </c>
      <c r="I558" s="71">
        <v>337281204</v>
      </c>
      <c r="J558" s="76">
        <v>337281204</v>
      </c>
      <c r="K558" s="74">
        <f>(J558/درآمد!$F$13)*100</f>
        <v>1.9126514425103006E-2</v>
      </c>
    </row>
    <row r="559" spans="1:11" ht="25.5" customHeight="1">
      <c r="A559" s="35" t="s">
        <v>419</v>
      </c>
      <c r="B559" s="71">
        <v>0</v>
      </c>
      <c r="C559" s="71">
        <v>0</v>
      </c>
      <c r="D559" s="71">
        <v>0</v>
      </c>
      <c r="E559" s="71">
        <v>0</v>
      </c>
      <c r="F559" s="74">
        <f>(E559/درآمد!$F$13)*100</f>
        <v>0</v>
      </c>
      <c r="G559" s="71">
        <v>0</v>
      </c>
      <c r="H559" s="71">
        <v>0</v>
      </c>
      <c r="I559" s="71">
        <v>6674386</v>
      </c>
      <c r="J559" s="76">
        <v>6674386</v>
      </c>
      <c r="K559" s="74">
        <f>(J559/درآمد!$F$13)*100</f>
        <v>3.7849052539466608E-4</v>
      </c>
    </row>
    <row r="560" spans="1:11" ht="25.5" customHeight="1">
      <c r="A560" s="35" t="s">
        <v>425</v>
      </c>
      <c r="B560" s="71">
        <v>0</v>
      </c>
      <c r="C560" s="71">
        <v>0</v>
      </c>
      <c r="D560" s="71">
        <v>0</v>
      </c>
      <c r="E560" s="71">
        <v>0</v>
      </c>
      <c r="F560" s="74">
        <f>(E560/درآمد!$F$13)*100</f>
        <v>0</v>
      </c>
      <c r="G560" s="71">
        <v>0</v>
      </c>
      <c r="H560" s="71">
        <v>0</v>
      </c>
      <c r="I560" s="71">
        <v>429056866</v>
      </c>
      <c r="J560" s="76">
        <v>429056866</v>
      </c>
      <c r="K560" s="74">
        <f>(J560/درآمد!$F$13)*100</f>
        <v>2.433092102202792E-2</v>
      </c>
    </row>
    <row r="561" spans="1:11" ht="25.5" customHeight="1">
      <c r="A561" s="35" t="s">
        <v>137</v>
      </c>
      <c r="B561" s="71">
        <v>0</v>
      </c>
      <c r="C561" s="71">
        <v>279167632</v>
      </c>
      <c r="D561" s="71">
        <v>0</v>
      </c>
      <c r="E561" s="71">
        <v>279167632</v>
      </c>
      <c r="F561" s="74">
        <f>(E561/درآمد!$F$13)*100</f>
        <v>1.5831014824264703E-2</v>
      </c>
      <c r="G561" s="71">
        <v>0</v>
      </c>
      <c r="H561" s="71">
        <v>279167632</v>
      </c>
      <c r="I561" s="71">
        <v>0</v>
      </c>
      <c r="J561" s="76">
        <v>279167632</v>
      </c>
      <c r="K561" s="74">
        <f>(J561/درآمد!$F$13)*100</f>
        <v>1.5831014824264703E-2</v>
      </c>
    </row>
    <row r="562" spans="1:11" ht="25.5" customHeight="1">
      <c r="A562" s="35" t="s">
        <v>335</v>
      </c>
      <c r="B562" s="71">
        <v>0</v>
      </c>
      <c r="C562" s="71">
        <v>0</v>
      </c>
      <c r="D562" s="71">
        <v>400069676</v>
      </c>
      <c r="E562" s="71">
        <v>400069676</v>
      </c>
      <c r="F562" s="74">
        <f>(E562/درآمد!$F$13)*100</f>
        <v>2.2687117865780287E-2</v>
      </c>
      <c r="G562" s="71">
        <v>0</v>
      </c>
      <c r="H562" s="71">
        <v>0</v>
      </c>
      <c r="I562" s="71">
        <v>400069676</v>
      </c>
      <c r="J562" s="76">
        <v>400069676</v>
      </c>
      <c r="K562" s="74">
        <f>(J562/درآمد!$F$13)*100</f>
        <v>2.2687117865780287E-2</v>
      </c>
    </row>
    <row r="563" spans="1:11" ht="25.5" customHeight="1">
      <c r="A563" s="35" t="s">
        <v>93</v>
      </c>
      <c r="B563" s="71">
        <v>0</v>
      </c>
      <c r="C563" s="71">
        <v>15790081884</v>
      </c>
      <c r="D563" s="71">
        <v>0</v>
      </c>
      <c r="E563" s="71">
        <v>15790081884</v>
      </c>
      <c r="F563" s="74">
        <f>(E563/درآمد!$F$13)*100</f>
        <v>0.89542264836045726</v>
      </c>
      <c r="G563" s="71">
        <v>0</v>
      </c>
      <c r="H563" s="71">
        <v>-2901199027</v>
      </c>
      <c r="I563" s="71">
        <v>0</v>
      </c>
      <c r="J563" s="76">
        <v>-2901199027</v>
      </c>
      <c r="K563" s="74">
        <f>(J563/درآمد!$F$13)*100</f>
        <v>-0.16452095278932383</v>
      </c>
    </row>
    <row r="564" spans="1:11" ht="25.5" customHeight="1">
      <c r="A564" s="35" t="s">
        <v>334</v>
      </c>
      <c r="B564" s="71">
        <v>0</v>
      </c>
      <c r="C564" s="71">
        <v>0</v>
      </c>
      <c r="D564" s="71">
        <v>803261008</v>
      </c>
      <c r="E564" s="71">
        <v>803261008</v>
      </c>
      <c r="F564" s="74">
        <f>(E564/درآمد!$F$13)*100</f>
        <v>4.5551258340013459E-2</v>
      </c>
      <c r="G564" s="71">
        <v>0</v>
      </c>
      <c r="H564" s="71">
        <v>0</v>
      </c>
      <c r="I564" s="71">
        <v>803261008</v>
      </c>
      <c r="J564" s="76">
        <v>803261008</v>
      </c>
      <c r="K564" s="74">
        <f>(J564/درآمد!$F$13)*100</f>
        <v>4.5551258340013459E-2</v>
      </c>
    </row>
    <row r="565" spans="1:11" ht="25.5" customHeight="1">
      <c r="A565" s="35" t="s">
        <v>88</v>
      </c>
      <c r="B565" s="71">
        <v>0</v>
      </c>
      <c r="C565" s="71">
        <v>816329742</v>
      </c>
      <c r="D565" s="71">
        <v>0</v>
      </c>
      <c r="E565" s="71">
        <v>816329742</v>
      </c>
      <c r="F565" s="74">
        <f>(E565/درآمد!$F$13)*100</f>
        <v>4.6292359019222469E-2</v>
      </c>
      <c r="G565" s="71">
        <v>0</v>
      </c>
      <c r="H565" s="71">
        <v>681819607</v>
      </c>
      <c r="I565" s="71">
        <v>0</v>
      </c>
      <c r="J565" s="76">
        <v>681819607</v>
      </c>
      <c r="K565" s="74">
        <f>(J565/درآمد!$F$13)*100</f>
        <v>3.8664569486663601E-2</v>
      </c>
    </row>
    <row r="566" spans="1:11" ht="25.5" customHeight="1">
      <c r="A566" s="35" t="s">
        <v>49</v>
      </c>
      <c r="B566" s="71">
        <v>0</v>
      </c>
      <c r="C566" s="71">
        <v>0</v>
      </c>
      <c r="D566" s="71">
        <v>-764579833</v>
      </c>
      <c r="E566" s="71">
        <v>-764579833</v>
      </c>
      <c r="F566" s="74">
        <f>(E566/درآمد!$F$13)*100</f>
        <v>-4.3357729489774198E-2</v>
      </c>
      <c r="G566" s="71">
        <v>0</v>
      </c>
      <c r="H566" s="71">
        <v>0</v>
      </c>
      <c r="I566" s="71">
        <v>-587026859</v>
      </c>
      <c r="J566" s="76">
        <v>-587026859</v>
      </c>
      <c r="K566" s="74">
        <f>(J566/درآمد!$F$13)*100</f>
        <v>-3.3289070228136423E-2</v>
      </c>
    </row>
    <row r="567" spans="1:11" ht="25.5" customHeight="1">
      <c r="A567" s="35" t="s">
        <v>128</v>
      </c>
      <c r="B567" s="71">
        <v>0</v>
      </c>
      <c r="C567" s="71">
        <v>1345468451</v>
      </c>
      <c r="D567" s="71">
        <v>0</v>
      </c>
      <c r="E567" s="71">
        <v>1345468451</v>
      </c>
      <c r="F567" s="74">
        <f>(E567/درآمد!$F$13)*100</f>
        <v>7.6298712858521744E-2</v>
      </c>
      <c r="G567" s="71">
        <v>0</v>
      </c>
      <c r="H567" s="71">
        <v>1357861423</v>
      </c>
      <c r="I567" s="71">
        <v>0</v>
      </c>
      <c r="J567" s="76">
        <v>1357861423</v>
      </c>
      <c r="K567" s="74">
        <f>(J567/درآمد!$F$13)*100</f>
        <v>7.7001492482517336E-2</v>
      </c>
    </row>
    <row r="568" spans="1:11" ht="25.5" customHeight="1">
      <c r="A568" s="35" t="s">
        <v>48</v>
      </c>
      <c r="B568" s="71">
        <v>0</v>
      </c>
      <c r="C568" s="71">
        <v>0</v>
      </c>
      <c r="D568" s="71">
        <v>-870077232</v>
      </c>
      <c r="E568" s="71">
        <v>-870077232</v>
      </c>
      <c r="F568" s="74">
        <f>(E568/درآمد!$F$13)*100</f>
        <v>-4.9340267205645098E-2</v>
      </c>
      <c r="G568" s="71">
        <v>0</v>
      </c>
      <c r="H568" s="71">
        <v>0</v>
      </c>
      <c r="I568" s="71">
        <v>-870077232</v>
      </c>
      <c r="J568" s="76">
        <v>-870077232</v>
      </c>
      <c r="K568" s="74">
        <f>(J568/درآمد!$F$13)*100</f>
        <v>-4.9340267205645098E-2</v>
      </c>
    </row>
    <row r="569" spans="1:11" ht="25.5" customHeight="1">
      <c r="A569" s="35" t="s">
        <v>126</v>
      </c>
      <c r="B569" s="71">
        <v>0</v>
      </c>
      <c r="C569" s="71">
        <v>2604298220</v>
      </c>
      <c r="D569" s="71">
        <v>0</v>
      </c>
      <c r="E569" s="71">
        <v>2604298220</v>
      </c>
      <c r="F569" s="74">
        <f>(E569/درآمد!$F$13)*100</f>
        <v>0.14768432655411204</v>
      </c>
      <c r="G569" s="71">
        <v>0</v>
      </c>
      <c r="H569" s="71">
        <v>1719016930</v>
      </c>
      <c r="I569" s="71">
        <v>0</v>
      </c>
      <c r="J569" s="76">
        <v>1719016930</v>
      </c>
      <c r="K569" s="74">
        <f>(J569/درآمد!$F$13)*100</f>
        <v>9.7481868893711854E-2</v>
      </c>
    </row>
    <row r="570" spans="1:11" ht="25.5" customHeight="1">
      <c r="A570" s="35" t="s">
        <v>321</v>
      </c>
      <c r="B570" s="71">
        <v>0</v>
      </c>
      <c r="C570" s="71">
        <v>2150215</v>
      </c>
      <c r="D570" s="71">
        <v>0</v>
      </c>
      <c r="E570" s="71">
        <v>2150215</v>
      </c>
      <c r="F570" s="74">
        <f>(E570/درآمد!$F$13)*100</f>
        <v>1.2193421313383613E-4</v>
      </c>
      <c r="G570" s="71">
        <v>0</v>
      </c>
      <c r="H570" s="71">
        <v>0</v>
      </c>
      <c r="I570" s="71">
        <v>0</v>
      </c>
      <c r="J570" s="76">
        <v>0</v>
      </c>
      <c r="K570" s="74">
        <f>(J570/درآمد!$F$13)*100</f>
        <v>0</v>
      </c>
    </row>
    <row r="571" spans="1:11" ht="25.5" customHeight="1">
      <c r="A571" s="35" t="s">
        <v>515</v>
      </c>
      <c r="B571" s="71">
        <v>0</v>
      </c>
      <c r="C571" s="71">
        <v>0</v>
      </c>
      <c r="D571" s="71">
        <v>0</v>
      </c>
      <c r="E571" s="71">
        <v>0</v>
      </c>
      <c r="F571" s="74">
        <f>(E571/درآمد!$F$13)*100</f>
        <v>0</v>
      </c>
      <c r="G571" s="71">
        <v>0</v>
      </c>
      <c r="H571" s="71">
        <v>0</v>
      </c>
      <c r="I571" s="71">
        <v>295577257</v>
      </c>
      <c r="J571" s="76">
        <v>295577257</v>
      </c>
      <c r="K571" s="74">
        <f>(J571/درآمد!$F$13)*100</f>
        <v>1.6761570472047051E-2</v>
      </c>
    </row>
    <row r="572" spans="1:11" ht="25.5" customHeight="1">
      <c r="A572" s="35" t="s">
        <v>115</v>
      </c>
      <c r="B572" s="71">
        <v>0</v>
      </c>
      <c r="C572" s="71">
        <v>535861980</v>
      </c>
      <c r="D572" s="71">
        <v>0</v>
      </c>
      <c r="E572" s="71">
        <v>535861980</v>
      </c>
      <c r="F572" s="74">
        <f>(E572/درآمد!$F$13)*100</f>
        <v>3.0387616531202429E-2</v>
      </c>
      <c r="G572" s="71">
        <v>0</v>
      </c>
      <c r="H572" s="71">
        <v>869119480</v>
      </c>
      <c r="I572" s="71">
        <v>0</v>
      </c>
      <c r="J572" s="76">
        <v>869119480</v>
      </c>
      <c r="K572" s="74">
        <f>(J572/درآمد!$F$13)*100</f>
        <v>4.9285955084997925E-2</v>
      </c>
    </row>
    <row r="573" spans="1:11" ht="25.5" customHeight="1">
      <c r="A573" s="35" t="s">
        <v>320</v>
      </c>
      <c r="B573" s="71">
        <v>0</v>
      </c>
      <c r="C573" s="71">
        <v>-20015208</v>
      </c>
      <c r="D573" s="71">
        <v>0</v>
      </c>
      <c r="E573" s="71">
        <v>-20015208</v>
      </c>
      <c r="F573" s="74">
        <f>(E573/درآمد!$F$13)*100</f>
        <v>-1.1350207482461344E-3</v>
      </c>
      <c r="G573" s="71">
        <v>0</v>
      </c>
      <c r="H573" s="71">
        <v>0</v>
      </c>
      <c r="I573" s="71">
        <v>0</v>
      </c>
      <c r="J573" s="76">
        <v>0</v>
      </c>
      <c r="K573" s="74">
        <f>(J573/درآمد!$F$13)*100</f>
        <v>0</v>
      </c>
    </row>
    <row r="574" spans="1:11" ht="25.5" customHeight="1">
      <c r="A574" s="35" t="s">
        <v>514</v>
      </c>
      <c r="B574" s="71">
        <v>0</v>
      </c>
      <c r="C574" s="71">
        <v>0</v>
      </c>
      <c r="D574" s="71">
        <v>0</v>
      </c>
      <c r="E574" s="71">
        <v>0</v>
      </c>
      <c r="F574" s="74">
        <f>(E574/درآمد!$F$13)*100</f>
        <v>0</v>
      </c>
      <c r="G574" s="71">
        <v>0</v>
      </c>
      <c r="H574" s="71">
        <v>0</v>
      </c>
      <c r="I574" s="71">
        <v>558952907</v>
      </c>
      <c r="J574" s="76">
        <v>558952907</v>
      </c>
      <c r="K574" s="74">
        <f>(J574/درآمد!$F$13)*100</f>
        <v>3.1697054896331428E-2</v>
      </c>
    </row>
    <row r="575" spans="1:11" ht="25.5" customHeight="1">
      <c r="A575" s="35" t="s">
        <v>504</v>
      </c>
      <c r="B575" s="71">
        <v>0</v>
      </c>
      <c r="C575" s="71">
        <v>0</v>
      </c>
      <c r="D575" s="71">
        <v>0</v>
      </c>
      <c r="E575" s="71">
        <v>0</v>
      </c>
      <c r="F575" s="74">
        <f>(E575/درآمد!$F$13)*100</f>
        <v>0</v>
      </c>
      <c r="G575" s="71">
        <v>0</v>
      </c>
      <c r="H575" s="71">
        <v>0</v>
      </c>
      <c r="I575" s="71">
        <v>287440000</v>
      </c>
      <c r="J575" s="76">
        <v>287440000</v>
      </c>
      <c r="K575" s="74">
        <f>(J575/درآمد!$F$13)*100</f>
        <v>1.6300123579823345E-2</v>
      </c>
    </row>
    <row r="576" spans="1:11" ht="25.5" customHeight="1">
      <c r="A576" s="35" t="s">
        <v>499</v>
      </c>
      <c r="B576" s="71">
        <v>0</v>
      </c>
      <c r="C576" s="71">
        <v>0</v>
      </c>
      <c r="D576" s="71">
        <v>0</v>
      </c>
      <c r="E576" s="71">
        <v>0</v>
      </c>
      <c r="F576" s="74">
        <f>(E576/درآمد!$F$13)*100</f>
        <v>0</v>
      </c>
      <c r="G576" s="71">
        <v>0</v>
      </c>
      <c r="H576" s="71">
        <v>0</v>
      </c>
      <c r="I576" s="71">
        <v>6180643567</v>
      </c>
      <c r="J576" s="76">
        <v>6180643567</v>
      </c>
      <c r="K576" s="74">
        <f>(J576/درآمد!$F$13)*100</f>
        <v>0.3504914206267053</v>
      </c>
    </row>
    <row r="577" spans="1:11" ht="25.5" customHeight="1">
      <c r="A577" s="35" t="s">
        <v>513</v>
      </c>
      <c r="B577" s="71">
        <v>0</v>
      </c>
      <c r="C577" s="71">
        <v>0</v>
      </c>
      <c r="D577" s="71">
        <v>0</v>
      </c>
      <c r="E577" s="71">
        <v>0</v>
      </c>
      <c r="F577" s="74">
        <f>(E577/درآمد!$F$13)*100</f>
        <v>0</v>
      </c>
      <c r="G577" s="71">
        <v>0</v>
      </c>
      <c r="H577" s="71">
        <v>0</v>
      </c>
      <c r="I577" s="71">
        <v>446870271</v>
      </c>
      <c r="J577" s="76">
        <v>446870271</v>
      </c>
      <c r="K577" s="74">
        <f>(J577/درآمد!$F$13)*100</f>
        <v>2.534108210913286E-2</v>
      </c>
    </row>
    <row r="578" spans="1:11" ht="25.5" customHeight="1">
      <c r="A578" s="35" t="s">
        <v>509</v>
      </c>
      <c r="B578" s="71">
        <v>0</v>
      </c>
      <c r="C578" s="71">
        <v>0</v>
      </c>
      <c r="D578" s="71">
        <v>0</v>
      </c>
      <c r="E578" s="71">
        <v>0</v>
      </c>
      <c r="F578" s="74">
        <f>(E578/درآمد!$F$13)*100</f>
        <v>0</v>
      </c>
      <c r="G578" s="71">
        <v>0</v>
      </c>
      <c r="H578" s="71">
        <v>0</v>
      </c>
      <c r="I578" s="71">
        <v>332999496</v>
      </c>
      <c r="J578" s="76">
        <v>332999496</v>
      </c>
      <c r="K578" s="74">
        <f>(J578/درآمد!$F$13)*100</f>
        <v>1.8883707684452026E-2</v>
      </c>
    </row>
    <row r="579" spans="1:11" ht="25.5" customHeight="1">
      <c r="A579" s="35" t="s">
        <v>503</v>
      </c>
      <c r="B579" s="71">
        <v>0</v>
      </c>
      <c r="C579" s="71">
        <v>0</v>
      </c>
      <c r="D579" s="71">
        <v>0</v>
      </c>
      <c r="E579" s="71">
        <v>0</v>
      </c>
      <c r="F579" s="74">
        <f>(E579/درآمد!$F$13)*100</f>
        <v>0</v>
      </c>
      <c r="G579" s="71">
        <v>0</v>
      </c>
      <c r="H579" s="71">
        <v>0</v>
      </c>
      <c r="I579" s="71">
        <v>3234886000</v>
      </c>
      <c r="J579" s="76">
        <v>3234886000</v>
      </c>
      <c r="K579" s="74">
        <f>(J579/درآمد!$F$13)*100</f>
        <v>0.18344364586223358</v>
      </c>
    </row>
    <row r="580" spans="1:11" ht="25.5" customHeight="1">
      <c r="A580" s="35" t="s">
        <v>525</v>
      </c>
      <c r="B580" s="71">
        <v>0</v>
      </c>
      <c r="C580" s="71">
        <v>0</v>
      </c>
      <c r="D580" s="71">
        <v>0</v>
      </c>
      <c r="E580" s="71">
        <v>0</v>
      </c>
      <c r="F580" s="74">
        <f>(E580/درآمد!$F$13)*100</f>
        <v>0</v>
      </c>
      <c r="G580" s="71">
        <v>0</v>
      </c>
      <c r="H580" s="71">
        <v>0</v>
      </c>
      <c r="I580" s="71">
        <v>229223854</v>
      </c>
      <c r="J580" s="76">
        <v>229223854</v>
      </c>
      <c r="K580" s="74">
        <f>(J580/درآمد!$F$13)*100</f>
        <v>1.299880722113618E-2</v>
      </c>
    </row>
    <row r="581" spans="1:11" ht="25.5" customHeight="1">
      <c r="A581" s="35" t="s">
        <v>512</v>
      </c>
      <c r="B581" s="71">
        <v>0</v>
      </c>
      <c r="C581" s="71">
        <v>0</v>
      </c>
      <c r="D581" s="71">
        <v>0</v>
      </c>
      <c r="E581" s="71">
        <v>0</v>
      </c>
      <c r="F581" s="74">
        <f>(E581/درآمد!$F$13)*100</f>
        <v>0</v>
      </c>
      <c r="G581" s="71">
        <v>0</v>
      </c>
      <c r="H581" s="71">
        <v>0</v>
      </c>
      <c r="I581" s="71">
        <v>1073865864</v>
      </c>
      <c r="J581" s="76">
        <v>1073865864</v>
      </c>
      <c r="K581" s="74">
        <f>(J581/درآمد!$F$13)*100</f>
        <v>6.08966959760429E-2</v>
      </c>
    </row>
    <row r="582" spans="1:11" ht="25.5" customHeight="1">
      <c r="A582" s="35" t="s">
        <v>508</v>
      </c>
      <c r="B582" s="71">
        <v>0</v>
      </c>
      <c r="C582" s="71">
        <v>0</v>
      </c>
      <c r="D582" s="71">
        <v>0</v>
      </c>
      <c r="E582" s="71">
        <v>0</v>
      </c>
      <c r="F582" s="74">
        <f>(E582/درآمد!$F$13)*100</f>
        <v>0</v>
      </c>
      <c r="G582" s="71">
        <v>0</v>
      </c>
      <c r="H582" s="71">
        <v>0</v>
      </c>
      <c r="I582" s="71">
        <v>1020794737</v>
      </c>
      <c r="J582" s="76">
        <v>1020794737</v>
      </c>
      <c r="K582" s="74">
        <f>(J582/درآمد!$F$13)*100</f>
        <v>5.7887142926291643E-2</v>
      </c>
    </row>
    <row r="583" spans="1:11" ht="25.5" customHeight="1">
      <c r="A583" s="35" t="s">
        <v>502</v>
      </c>
      <c r="B583" s="71">
        <v>0</v>
      </c>
      <c r="C583" s="71">
        <v>0</v>
      </c>
      <c r="D583" s="71">
        <v>0</v>
      </c>
      <c r="E583" s="71">
        <v>0</v>
      </c>
      <c r="F583" s="74">
        <f>(E583/درآمد!$F$13)*100</f>
        <v>0</v>
      </c>
      <c r="G583" s="71">
        <v>0</v>
      </c>
      <c r="H583" s="71">
        <v>0</v>
      </c>
      <c r="I583" s="71">
        <v>13824822</v>
      </c>
      <c r="J583" s="76">
        <v>13824822</v>
      </c>
      <c r="K583" s="74">
        <f>(J583/درآمد!$F$13)*100</f>
        <v>7.839768545402885E-4</v>
      </c>
    </row>
    <row r="584" spans="1:11" ht="25.5" customHeight="1">
      <c r="A584" s="35" t="s">
        <v>543</v>
      </c>
      <c r="B584" s="71">
        <v>0</v>
      </c>
      <c r="C584" s="71">
        <v>0</v>
      </c>
      <c r="D584" s="71">
        <v>0</v>
      </c>
      <c r="E584" s="71">
        <v>0</v>
      </c>
      <c r="F584" s="74">
        <f>(E584/درآمد!$F$13)*100</f>
        <v>0</v>
      </c>
      <c r="G584" s="71">
        <v>0</v>
      </c>
      <c r="H584" s="71">
        <v>0</v>
      </c>
      <c r="I584" s="71">
        <v>-200367293</v>
      </c>
      <c r="J584" s="76">
        <v>-200367293</v>
      </c>
      <c r="K584" s="74">
        <f>(J584/درآمد!$F$13)*100</f>
        <v>-1.1362411763340777E-2</v>
      </c>
    </row>
    <row r="585" spans="1:11" ht="25.5" customHeight="1">
      <c r="A585" s="35" t="s">
        <v>524</v>
      </c>
      <c r="B585" s="71">
        <v>0</v>
      </c>
      <c r="C585" s="71">
        <v>0</v>
      </c>
      <c r="D585" s="71">
        <v>0</v>
      </c>
      <c r="E585" s="71">
        <v>0</v>
      </c>
      <c r="F585" s="74">
        <f>(E585/درآمد!$F$13)*100</f>
        <v>0</v>
      </c>
      <c r="G585" s="71">
        <v>0</v>
      </c>
      <c r="H585" s="71">
        <v>0</v>
      </c>
      <c r="I585" s="71">
        <v>20194880</v>
      </c>
      <c r="J585" s="76">
        <v>20194880</v>
      </c>
      <c r="K585" s="74">
        <f>(J585/درآمد!$F$13)*100</f>
        <v>1.1452095730576917E-3</v>
      </c>
    </row>
    <row r="586" spans="1:11" ht="25.5" customHeight="1">
      <c r="A586" s="35" t="s">
        <v>520</v>
      </c>
      <c r="B586" s="71">
        <v>0</v>
      </c>
      <c r="C586" s="71">
        <v>0</v>
      </c>
      <c r="D586" s="71">
        <v>0</v>
      </c>
      <c r="E586" s="71">
        <v>0</v>
      </c>
      <c r="F586" s="74">
        <f>(E586/درآمد!$F$13)*100</f>
        <v>0</v>
      </c>
      <c r="G586" s="71">
        <v>0</v>
      </c>
      <c r="H586" s="71">
        <v>0</v>
      </c>
      <c r="I586" s="71">
        <v>69706371</v>
      </c>
      <c r="J586" s="76">
        <v>69706371</v>
      </c>
      <c r="K586" s="74">
        <f>(J586/درآمد!$F$13)*100</f>
        <v>3.9529030809943438E-3</v>
      </c>
    </row>
    <row r="587" spans="1:11" ht="25.5" customHeight="1">
      <c r="A587" s="35" t="s">
        <v>511</v>
      </c>
      <c r="B587" s="71">
        <v>0</v>
      </c>
      <c r="C587" s="71">
        <v>0</v>
      </c>
      <c r="D587" s="71">
        <v>0</v>
      </c>
      <c r="E587" s="71">
        <v>0</v>
      </c>
      <c r="F587" s="74">
        <f>(E587/درآمد!$F$13)*100</f>
        <v>0</v>
      </c>
      <c r="G587" s="71">
        <v>0</v>
      </c>
      <c r="H587" s="71">
        <v>0</v>
      </c>
      <c r="I587" s="71">
        <v>3198952290</v>
      </c>
      <c r="J587" s="76">
        <v>3198952290</v>
      </c>
      <c r="K587" s="74">
        <f>(J587/درآمد!$F$13)*100</f>
        <v>0.18140592002838465</v>
      </c>
    </row>
    <row r="588" spans="1:11" ht="25.5" customHeight="1">
      <c r="A588" s="35" t="s">
        <v>507</v>
      </c>
      <c r="B588" s="71">
        <v>0</v>
      </c>
      <c r="C588" s="71">
        <v>0</v>
      </c>
      <c r="D588" s="71">
        <v>0</v>
      </c>
      <c r="E588" s="71">
        <v>0</v>
      </c>
      <c r="F588" s="74">
        <f>(E588/درآمد!$F$13)*100</f>
        <v>0</v>
      </c>
      <c r="G588" s="71">
        <v>0</v>
      </c>
      <c r="H588" s="71">
        <v>0</v>
      </c>
      <c r="I588" s="71">
        <v>-17425347</v>
      </c>
      <c r="J588" s="76">
        <v>-17425347</v>
      </c>
      <c r="K588" s="74">
        <f>(J588/درآمد!$F$13)*100</f>
        <v>-9.8815512636134142E-4</v>
      </c>
    </row>
    <row r="589" spans="1:11" ht="25.5" customHeight="1">
      <c r="A589" s="35" t="s">
        <v>248</v>
      </c>
      <c r="B589" s="71">
        <v>0</v>
      </c>
      <c r="C589" s="71">
        <v>0</v>
      </c>
      <c r="D589" s="71">
        <v>0</v>
      </c>
      <c r="E589" s="71">
        <v>0</v>
      </c>
      <c r="F589" s="74">
        <f>(E589/درآمد!$F$13)*100</f>
        <v>0</v>
      </c>
      <c r="G589" s="71">
        <v>0</v>
      </c>
      <c r="H589" s="71">
        <v>0</v>
      </c>
      <c r="I589" s="71">
        <v>-247943241</v>
      </c>
      <c r="J589" s="76">
        <v>-247943241</v>
      </c>
      <c r="K589" s="74">
        <f>(J589/درآمد!$F$13)*100</f>
        <v>-1.4060344660040086E-2</v>
      </c>
    </row>
    <row r="590" spans="1:11" ht="25.5" customHeight="1">
      <c r="A590" s="35" t="s">
        <v>542</v>
      </c>
      <c r="B590" s="71">
        <v>0</v>
      </c>
      <c r="C590" s="71">
        <v>0</v>
      </c>
      <c r="D590" s="71">
        <v>0</v>
      </c>
      <c r="E590" s="71">
        <v>0</v>
      </c>
      <c r="F590" s="74">
        <f>(E590/درآمد!$F$13)*100</f>
        <v>0</v>
      </c>
      <c r="G590" s="71">
        <v>0</v>
      </c>
      <c r="H590" s="71">
        <v>0</v>
      </c>
      <c r="I590" s="71">
        <v>-2334873624</v>
      </c>
      <c r="J590" s="76">
        <v>-2334873624</v>
      </c>
      <c r="K590" s="74">
        <f>(J590/درآمد!$F$13)*100</f>
        <v>-0.13240581900386161</v>
      </c>
    </row>
    <row r="591" spans="1:11" ht="25.5" customHeight="1">
      <c r="A591" s="35" t="s">
        <v>537</v>
      </c>
      <c r="B591" s="71">
        <v>0</v>
      </c>
      <c r="C591" s="71">
        <v>0</v>
      </c>
      <c r="D591" s="71">
        <v>0</v>
      </c>
      <c r="E591" s="71">
        <v>0</v>
      </c>
      <c r="F591" s="74">
        <f>(E591/درآمد!$F$13)*100</f>
        <v>0</v>
      </c>
      <c r="G591" s="71">
        <v>0</v>
      </c>
      <c r="H591" s="71">
        <v>0</v>
      </c>
      <c r="I591" s="71">
        <v>2141071056</v>
      </c>
      <c r="J591" s="76">
        <v>2141071056</v>
      </c>
      <c r="K591" s="74">
        <f>(J591/درآمد!$F$13)*100</f>
        <v>0.12141567911906093</v>
      </c>
    </row>
    <row r="592" spans="1:11" ht="25.5" customHeight="1">
      <c r="A592" s="35" t="s">
        <v>530</v>
      </c>
      <c r="B592" s="71">
        <v>0</v>
      </c>
      <c r="C592" s="71">
        <v>0</v>
      </c>
      <c r="D592" s="71">
        <v>0</v>
      </c>
      <c r="E592" s="71">
        <v>0</v>
      </c>
      <c r="F592" s="74">
        <f>(E592/درآمد!$F$13)*100</f>
        <v>0</v>
      </c>
      <c r="G592" s="71">
        <v>0</v>
      </c>
      <c r="H592" s="71">
        <v>0</v>
      </c>
      <c r="I592" s="71">
        <v>3870078259</v>
      </c>
      <c r="J592" s="76">
        <v>3870078259</v>
      </c>
      <c r="K592" s="74">
        <f>(J592/درآمد!$F$13)*100</f>
        <v>0.2194640755819913</v>
      </c>
    </row>
    <row r="593" spans="1:11" ht="25.5" customHeight="1">
      <c r="A593" s="35" t="s">
        <v>528</v>
      </c>
      <c r="B593" s="71">
        <v>0</v>
      </c>
      <c r="C593" s="71">
        <v>0</v>
      </c>
      <c r="D593" s="71">
        <v>0</v>
      </c>
      <c r="E593" s="71">
        <v>0</v>
      </c>
      <c r="F593" s="74">
        <f>(E593/درآمد!$F$13)*100</f>
        <v>0</v>
      </c>
      <c r="G593" s="71">
        <v>0</v>
      </c>
      <c r="H593" s="71">
        <v>0</v>
      </c>
      <c r="I593" s="71">
        <v>42321000</v>
      </c>
      <c r="J593" s="76">
        <v>42321000</v>
      </c>
      <c r="K593" s="74">
        <f>(J593/درآمد!$F$13)*100</f>
        <v>2.3999357431871132E-3</v>
      </c>
    </row>
    <row r="594" spans="1:11" ht="25.5" customHeight="1">
      <c r="A594" s="35" t="s">
        <v>523</v>
      </c>
      <c r="B594" s="71">
        <v>0</v>
      </c>
      <c r="C594" s="71">
        <v>0</v>
      </c>
      <c r="D594" s="71">
        <v>0</v>
      </c>
      <c r="E594" s="71">
        <v>0</v>
      </c>
      <c r="F594" s="74">
        <f>(E594/درآمد!$F$13)*100</f>
        <v>0</v>
      </c>
      <c r="G594" s="71">
        <v>0</v>
      </c>
      <c r="H594" s="71">
        <v>0</v>
      </c>
      <c r="I594" s="71">
        <v>16555509658</v>
      </c>
      <c r="J594" s="76">
        <v>16555509658</v>
      </c>
      <c r="K594" s="74">
        <f>(J594/درآمد!$F$13)*100</f>
        <v>0.9388284628178365</v>
      </c>
    </row>
    <row r="595" spans="1:11" ht="25.5" customHeight="1">
      <c r="A595" s="35" t="s">
        <v>519</v>
      </c>
      <c r="B595" s="71">
        <v>0</v>
      </c>
      <c r="C595" s="71">
        <v>0</v>
      </c>
      <c r="D595" s="71">
        <v>0</v>
      </c>
      <c r="E595" s="71">
        <v>0</v>
      </c>
      <c r="F595" s="74">
        <f>(E595/درآمد!$F$13)*100</f>
        <v>0</v>
      </c>
      <c r="G595" s="71">
        <v>0</v>
      </c>
      <c r="H595" s="71">
        <v>0</v>
      </c>
      <c r="I595" s="71">
        <v>16444938642</v>
      </c>
      <c r="J595" s="76">
        <v>16444938642</v>
      </c>
      <c r="K595" s="74">
        <f>(J595/درآمد!$F$13)*100</f>
        <v>0.93255821085169877</v>
      </c>
    </row>
    <row r="596" spans="1:11" ht="25.5" customHeight="1">
      <c r="A596" s="35" t="s">
        <v>510</v>
      </c>
      <c r="B596" s="71">
        <v>0</v>
      </c>
      <c r="C596" s="71">
        <v>0</v>
      </c>
      <c r="D596" s="71">
        <v>0</v>
      </c>
      <c r="E596" s="71">
        <v>0</v>
      </c>
      <c r="F596" s="74">
        <f>(E596/درآمد!$F$13)*100</f>
        <v>0</v>
      </c>
      <c r="G596" s="71">
        <v>0</v>
      </c>
      <c r="H596" s="71">
        <v>0</v>
      </c>
      <c r="I596" s="71">
        <v>236617563</v>
      </c>
      <c r="J596" s="76">
        <v>236617563</v>
      </c>
      <c r="K596" s="74">
        <f>(J596/درآمد!$F$13)*100</f>
        <v>1.3418089055304186E-2</v>
      </c>
    </row>
    <row r="597" spans="1:11" ht="25.5" customHeight="1">
      <c r="A597" s="35" t="s">
        <v>506</v>
      </c>
      <c r="B597" s="71">
        <v>0</v>
      </c>
      <c r="C597" s="71">
        <v>0</v>
      </c>
      <c r="D597" s="71">
        <v>0</v>
      </c>
      <c r="E597" s="71">
        <v>0</v>
      </c>
      <c r="F597" s="74">
        <f>(E597/درآمد!$F$13)*100</f>
        <v>0</v>
      </c>
      <c r="G597" s="71">
        <v>0</v>
      </c>
      <c r="H597" s="71">
        <v>0</v>
      </c>
      <c r="I597" s="71">
        <v>95561431</v>
      </c>
      <c r="J597" s="76">
        <v>95561431</v>
      </c>
      <c r="K597" s="74">
        <f>(J597/درآمد!$F$13)*100</f>
        <v>5.4190896700694463E-3</v>
      </c>
    </row>
    <row r="598" spans="1:11" ht="25.5" customHeight="1">
      <c r="A598" s="35" t="s">
        <v>501</v>
      </c>
      <c r="B598" s="71">
        <v>0</v>
      </c>
      <c r="C598" s="71">
        <v>0</v>
      </c>
      <c r="D598" s="71">
        <v>0</v>
      </c>
      <c r="E598" s="71">
        <v>0</v>
      </c>
      <c r="F598" s="74">
        <f>(E598/درآمد!$F$13)*100</f>
        <v>0</v>
      </c>
      <c r="G598" s="71">
        <v>0</v>
      </c>
      <c r="H598" s="71">
        <v>0</v>
      </c>
      <c r="I598" s="71">
        <v>5071714683</v>
      </c>
      <c r="J598" s="76">
        <v>5071714683</v>
      </c>
      <c r="K598" s="74">
        <f>(J598/درآمد!$F$13)*100</f>
        <v>0.28760637383281579</v>
      </c>
    </row>
    <row r="599" spans="1:11" ht="25.5" customHeight="1">
      <c r="A599" s="35" t="s">
        <v>541</v>
      </c>
      <c r="B599" s="71">
        <v>0</v>
      </c>
      <c r="C599" s="71">
        <v>0</v>
      </c>
      <c r="D599" s="71">
        <v>0</v>
      </c>
      <c r="E599" s="71">
        <v>0</v>
      </c>
      <c r="F599" s="74">
        <f>(E599/درآمد!$F$13)*100</f>
        <v>0</v>
      </c>
      <c r="G599" s="71">
        <v>0</v>
      </c>
      <c r="H599" s="71">
        <v>0</v>
      </c>
      <c r="I599" s="71">
        <v>-2980321221</v>
      </c>
      <c r="J599" s="76">
        <v>-2980321221</v>
      </c>
      <c r="K599" s="74">
        <f>(J599/درآمد!$F$13)*100</f>
        <v>-0.16900780757678124</v>
      </c>
    </row>
    <row r="600" spans="1:11" ht="25.5" customHeight="1">
      <c r="A600" s="35" t="s">
        <v>536</v>
      </c>
      <c r="B600" s="71">
        <v>0</v>
      </c>
      <c r="C600" s="71">
        <v>0</v>
      </c>
      <c r="D600" s="71">
        <v>0</v>
      </c>
      <c r="E600" s="71">
        <v>0</v>
      </c>
      <c r="F600" s="74">
        <f>(E600/درآمد!$F$13)*100</f>
        <v>0</v>
      </c>
      <c r="G600" s="71">
        <v>0</v>
      </c>
      <c r="H600" s="71">
        <v>0</v>
      </c>
      <c r="I600" s="71">
        <v>4673488897</v>
      </c>
      <c r="J600" s="76">
        <v>4673488897</v>
      </c>
      <c r="K600" s="74">
        <f>(J600/درآمد!$F$13)*100</f>
        <v>0.26502381912758244</v>
      </c>
    </row>
    <row r="601" spans="1:11" ht="25.5" customHeight="1">
      <c r="A601" s="35" t="s">
        <v>529</v>
      </c>
      <c r="B601" s="71">
        <v>0</v>
      </c>
      <c r="C601" s="71">
        <v>0</v>
      </c>
      <c r="D601" s="71">
        <v>0</v>
      </c>
      <c r="E601" s="71">
        <v>0</v>
      </c>
      <c r="F601" s="74">
        <f>(E601/درآمد!$F$13)*100</f>
        <v>0</v>
      </c>
      <c r="G601" s="71">
        <v>0</v>
      </c>
      <c r="H601" s="71">
        <v>0</v>
      </c>
      <c r="I601" s="71">
        <v>11229706892</v>
      </c>
      <c r="J601" s="76">
        <v>11229706892</v>
      </c>
      <c r="K601" s="74">
        <f>(J601/درآمد!$F$13)*100</f>
        <v>0.63681328313663343</v>
      </c>
    </row>
    <row r="602" spans="1:11" ht="25.5" customHeight="1">
      <c r="A602" s="35" t="s">
        <v>527</v>
      </c>
      <c r="B602" s="71">
        <v>0</v>
      </c>
      <c r="C602" s="71">
        <v>0</v>
      </c>
      <c r="D602" s="71">
        <v>0</v>
      </c>
      <c r="E602" s="71">
        <v>0</v>
      </c>
      <c r="F602" s="74">
        <f>(E602/درآمد!$F$13)*100</f>
        <v>0</v>
      </c>
      <c r="G602" s="71">
        <v>0</v>
      </c>
      <c r="H602" s="71">
        <v>0</v>
      </c>
      <c r="I602" s="71">
        <v>5723640855</v>
      </c>
      <c r="J602" s="76">
        <v>5723640855</v>
      </c>
      <c r="K602" s="74">
        <f>(J602/درآمد!$F$13)*100</f>
        <v>0.32457574889725072</v>
      </c>
    </row>
    <row r="603" spans="1:11" ht="25.5" customHeight="1">
      <c r="A603" s="35" t="s">
        <v>522</v>
      </c>
      <c r="B603" s="71">
        <v>0</v>
      </c>
      <c r="C603" s="71">
        <v>0</v>
      </c>
      <c r="D603" s="71">
        <v>0</v>
      </c>
      <c r="E603" s="71">
        <v>0</v>
      </c>
      <c r="F603" s="74">
        <f>(E603/درآمد!$F$13)*100</f>
        <v>0</v>
      </c>
      <c r="G603" s="71">
        <v>0</v>
      </c>
      <c r="H603" s="71">
        <v>0</v>
      </c>
      <c r="I603" s="71">
        <v>22390776496</v>
      </c>
      <c r="J603" s="76">
        <v>22390776496</v>
      </c>
      <c r="K603" s="74">
        <f>(J603/درآمد!$F$13)*100</f>
        <v>1.2697342886619953</v>
      </c>
    </row>
    <row r="604" spans="1:11" ht="25.5" customHeight="1">
      <c r="A604" s="35" t="s">
        <v>518</v>
      </c>
      <c r="B604" s="71">
        <v>0</v>
      </c>
      <c r="C604" s="71">
        <v>0</v>
      </c>
      <c r="D604" s="71">
        <v>0</v>
      </c>
      <c r="E604" s="71">
        <v>0</v>
      </c>
      <c r="F604" s="74">
        <f>(E604/درآمد!$F$13)*100</f>
        <v>0</v>
      </c>
      <c r="G604" s="71">
        <v>0</v>
      </c>
      <c r="H604" s="71">
        <v>0</v>
      </c>
      <c r="I604" s="71">
        <v>6979688551</v>
      </c>
      <c r="J604" s="76">
        <v>6979688551</v>
      </c>
      <c r="K604" s="74">
        <f>(J604/درآمد!$F$13)*100</f>
        <v>0.39580359702886908</v>
      </c>
    </row>
    <row r="605" spans="1:11" ht="25.5" customHeight="1">
      <c r="A605" s="35" t="s">
        <v>505</v>
      </c>
      <c r="B605" s="71">
        <v>0</v>
      </c>
      <c r="C605" s="71">
        <v>0</v>
      </c>
      <c r="D605" s="71">
        <v>0</v>
      </c>
      <c r="E605" s="71">
        <v>0</v>
      </c>
      <c r="F605" s="74">
        <f>(E605/درآمد!$F$13)*100</f>
        <v>0</v>
      </c>
      <c r="G605" s="71">
        <v>0</v>
      </c>
      <c r="H605" s="71">
        <v>0</v>
      </c>
      <c r="I605" s="71">
        <v>1010014465</v>
      </c>
      <c r="J605" s="76">
        <v>1010014465</v>
      </c>
      <c r="K605" s="74">
        <f>(J605/درآمد!$F$13)*100</f>
        <v>5.7275816159578205E-2</v>
      </c>
    </row>
    <row r="606" spans="1:11" ht="25.5" customHeight="1">
      <c r="A606" s="35" t="s">
        <v>500</v>
      </c>
      <c r="B606" s="71">
        <v>0</v>
      </c>
      <c r="C606" s="71">
        <v>0</v>
      </c>
      <c r="D606" s="71">
        <v>0</v>
      </c>
      <c r="E606" s="71">
        <v>0</v>
      </c>
      <c r="F606" s="74">
        <f>(E606/درآمد!$F$13)*100</f>
        <v>0</v>
      </c>
      <c r="G606" s="71">
        <v>0</v>
      </c>
      <c r="H606" s="71">
        <v>0</v>
      </c>
      <c r="I606" s="71">
        <v>-279692006</v>
      </c>
      <c r="J606" s="76">
        <v>-279692006</v>
      </c>
      <c r="K606" s="74">
        <f>(J606/درآمد!$F$13)*100</f>
        <v>-1.5860750981382871E-2</v>
      </c>
    </row>
    <row r="607" spans="1:11" ht="25.5" customHeight="1">
      <c r="A607" s="35" t="s">
        <v>540</v>
      </c>
      <c r="B607" s="71">
        <v>0</v>
      </c>
      <c r="C607" s="71">
        <v>0</v>
      </c>
      <c r="D607" s="71">
        <v>0</v>
      </c>
      <c r="E607" s="71">
        <v>0</v>
      </c>
      <c r="F607" s="74">
        <f>(E607/درآمد!$F$13)*100</f>
        <v>0</v>
      </c>
      <c r="G607" s="71">
        <v>0</v>
      </c>
      <c r="H607" s="71">
        <v>0</v>
      </c>
      <c r="I607" s="71">
        <v>-5751836730</v>
      </c>
      <c r="J607" s="76">
        <v>-5751836730</v>
      </c>
      <c r="K607" s="74">
        <f>(J607/درآمد!$F$13)*100</f>
        <v>-0.32617467822838503</v>
      </c>
    </row>
    <row r="608" spans="1:11" ht="25.5" customHeight="1">
      <c r="A608" s="35" t="s">
        <v>535</v>
      </c>
      <c r="B608" s="71">
        <v>0</v>
      </c>
      <c r="C608" s="71">
        <v>0</v>
      </c>
      <c r="D608" s="71">
        <v>0</v>
      </c>
      <c r="E608" s="71">
        <v>0</v>
      </c>
      <c r="F608" s="74">
        <f>(E608/درآمد!$F$13)*100</f>
        <v>0</v>
      </c>
      <c r="G608" s="71">
        <v>0</v>
      </c>
      <c r="H608" s="71">
        <v>0</v>
      </c>
      <c r="I608" s="71">
        <v>-12846853812</v>
      </c>
      <c r="J608" s="76">
        <v>-12846853812</v>
      </c>
      <c r="K608" s="74">
        <f>(J608/درآمد!$F$13)*100</f>
        <v>-0.72851831598777006</v>
      </c>
    </row>
    <row r="609" spans="1:11" ht="25.5" customHeight="1">
      <c r="A609" s="35" t="s">
        <v>526</v>
      </c>
      <c r="B609" s="71">
        <v>0</v>
      </c>
      <c r="C609" s="71">
        <v>0</v>
      </c>
      <c r="D609" s="71">
        <v>0</v>
      </c>
      <c r="E609" s="71">
        <v>0</v>
      </c>
      <c r="F609" s="74">
        <f>(E609/درآمد!$F$13)*100</f>
        <v>0</v>
      </c>
      <c r="G609" s="71">
        <v>0</v>
      </c>
      <c r="H609" s="71">
        <v>0</v>
      </c>
      <c r="I609" s="71">
        <v>-5841124526</v>
      </c>
      <c r="J609" s="76">
        <v>-5841124526</v>
      </c>
      <c r="K609" s="74">
        <f>(J609/درآمد!$F$13)*100</f>
        <v>-0.33123800312739027</v>
      </c>
    </row>
    <row r="610" spans="1:11" ht="25.5" customHeight="1">
      <c r="A610" s="35" t="s">
        <v>521</v>
      </c>
      <c r="B610" s="71">
        <v>0</v>
      </c>
      <c r="C610" s="71">
        <v>0</v>
      </c>
      <c r="D610" s="71">
        <v>0</v>
      </c>
      <c r="E610" s="71">
        <v>0</v>
      </c>
      <c r="F610" s="74">
        <f>(E610/درآمد!$F$13)*100</f>
        <v>0</v>
      </c>
      <c r="G610" s="71">
        <v>0</v>
      </c>
      <c r="H610" s="71">
        <v>0</v>
      </c>
      <c r="I610" s="71">
        <v>2439834474</v>
      </c>
      <c r="J610" s="76">
        <v>2439834474</v>
      </c>
      <c r="K610" s="74">
        <f>(J610/درآمد!$F$13)*100</f>
        <v>0.13835793014372838</v>
      </c>
    </row>
    <row r="611" spans="1:11" ht="25.5" customHeight="1">
      <c r="A611" s="35" t="s">
        <v>517</v>
      </c>
      <c r="B611" s="71">
        <v>0</v>
      </c>
      <c r="C611" s="71">
        <v>0</v>
      </c>
      <c r="D611" s="71">
        <v>0</v>
      </c>
      <c r="E611" s="71">
        <v>0</v>
      </c>
      <c r="F611" s="74">
        <f>(E611/درآمد!$F$13)*100</f>
        <v>0</v>
      </c>
      <c r="G611" s="71">
        <v>0</v>
      </c>
      <c r="H611" s="71">
        <v>0</v>
      </c>
      <c r="I611" s="71">
        <v>1943094173</v>
      </c>
      <c r="J611" s="76">
        <v>1943094173</v>
      </c>
      <c r="K611" s="74">
        <f>(J611/درآمد!$F$13)*100</f>
        <v>0.11018882252690872</v>
      </c>
    </row>
    <row r="612" spans="1:11" ht="25.5" customHeight="1">
      <c r="A612" s="35" t="s">
        <v>539</v>
      </c>
      <c r="B612" s="71">
        <v>0</v>
      </c>
      <c r="C612" s="71">
        <v>0</v>
      </c>
      <c r="D612" s="71">
        <v>0</v>
      </c>
      <c r="E612" s="71">
        <v>0</v>
      </c>
      <c r="F612" s="74">
        <f>(E612/درآمد!$F$13)*100</f>
        <v>0</v>
      </c>
      <c r="G612" s="71">
        <v>0</v>
      </c>
      <c r="H612" s="71">
        <v>0</v>
      </c>
      <c r="I612" s="71">
        <v>-192772</v>
      </c>
      <c r="J612" s="76">
        <v>-192772</v>
      </c>
      <c r="K612" s="74">
        <f>(J612/درآمد!$F$13)*100</f>
        <v>-1.093169852049021E-5</v>
      </c>
    </row>
    <row r="613" spans="1:11" ht="25.5" customHeight="1">
      <c r="A613" s="35" t="s">
        <v>534</v>
      </c>
      <c r="B613" s="71">
        <v>0</v>
      </c>
      <c r="C613" s="71">
        <v>0</v>
      </c>
      <c r="D613" s="71">
        <v>0</v>
      </c>
      <c r="E613" s="71">
        <v>0</v>
      </c>
      <c r="F613" s="74">
        <f>(E613/درآمد!$F$13)*100</f>
        <v>0</v>
      </c>
      <c r="G613" s="71">
        <v>0</v>
      </c>
      <c r="H613" s="71">
        <v>0</v>
      </c>
      <c r="I613" s="71">
        <v>8478811</v>
      </c>
      <c r="J613" s="76">
        <v>8478811</v>
      </c>
      <c r="K613" s="74">
        <f>(J613/درآمد!$F$13)*100</f>
        <v>4.8081570800850805E-4</v>
      </c>
    </row>
    <row r="614" spans="1:11" ht="25.5" customHeight="1">
      <c r="A614" s="35" t="s">
        <v>533</v>
      </c>
      <c r="B614" s="71">
        <v>0</v>
      </c>
      <c r="C614" s="71">
        <v>0</v>
      </c>
      <c r="D614" s="71">
        <v>0</v>
      </c>
      <c r="E614" s="71">
        <v>0</v>
      </c>
      <c r="F614" s="74">
        <f>(E614/درآمد!$F$13)*100</f>
        <v>0</v>
      </c>
      <c r="G614" s="71">
        <v>0</v>
      </c>
      <c r="H614" s="71">
        <v>0</v>
      </c>
      <c r="I614" s="71">
        <v>357233</v>
      </c>
      <c r="J614" s="76">
        <v>357233</v>
      </c>
      <c r="K614" s="74">
        <f>(J614/درآمد!$F$13)*100</f>
        <v>2.025793921093457E-5</v>
      </c>
    </row>
    <row r="615" spans="1:11" ht="25.5" customHeight="1">
      <c r="A615" s="35" t="s">
        <v>516</v>
      </c>
      <c r="B615" s="71">
        <v>0</v>
      </c>
      <c r="C615" s="71">
        <v>0</v>
      </c>
      <c r="D615" s="71">
        <v>0</v>
      </c>
      <c r="E615" s="71">
        <v>0</v>
      </c>
      <c r="F615" s="74">
        <f>(E615/درآمد!$F$13)*100</f>
        <v>0</v>
      </c>
      <c r="G615" s="71">
        <v>0</v>
      </c>
      <c r="H615" s="71">
        <v>0</v>
      </c>
      <c r="I615" s="71">
        <v>900298759</v>
      </c>
      <c r="J615" s="76">
        <v>900298759</v>
      </c>
      <c r="K615" s="74">
        <f>(J615/درآمد!$F$13)*100</f>
        <v>5.1054067041683811E-2</v>
      </c>
    </row>
    <row r="616" spans="1:11" ht="25.5" customHeight="1">
      <c r="A616" s="35" t="s">
        <v>538</v>
      </c>
      <c r="B616" s="71">
        <v>0</v>
      </c>
      <c r="C616" s="71">
        <v>0</v>
      </c>
      <c r="D616" s="71">
        <v>0</v>
      </c>
      <c r="E616" s="71">
        <v>0</v>
      </c>
      <c r="F616" s="74">
        <f>(E616/درآمد!$F$13)*100</f>
        <v>0</v>
      </c>
      <c r="G616" s="71">
        <v>0</v>
      </c>
      <c r="H616" s="71">
        <v>0</v>
      </c>
      <c r="I616" s="71">
        <v>-40882152</v>
      </c>
      <c r="J616" s="76">
        <v>-40882152</v>
      </c>
      <c r="K616" s="74">
        <f>(J616/درآمد!$F$13)*100</f>
        <v>-2.3183416706412541E-3</v>
      </c>
    </row>
    <row r="617" spans="1:11" ht="25.5" customHeight="1">
      <c r="A617" s="35" t="s">
        <v>532</v>
      </c>
      <c r="B617" s="71">
        <v>0</v>
      </c>
      <c r="C617" s="71">
        <v>0</v>
      </c>
      <c r="D617" s="71">
        <v>0</v>
      </c>
      <c r="E617" s="71">
        <v>0</v>
      </c>
      <c r="F617" s="74">
        <f>(E617/درآمد!$F$13)*100</f>
        <v>0</v>
      </c>
      <c r="G617" s="71">
        <v>0</v>
      </c>
      <c r="H617" s="71">
        <v>0</v>
      </c>
      <c r="I617" s="71">
        <v>-70431</v>
      </c>
      <c r="J617" s="76">
        <v>-70431</v>
      </c>
      <c r="K617" s="74">
        <f>(J617/درآمد!$F$13)*100</f>
        <v>-3.9939952819737613E-6</v>
      </c>
    </row>
    <row r="618" spans="1:11" ht="25.5" customHeight="1">
      <c r="A618" s="35" t="s">
        <v>531</v>
      </c>
      <c r="B618" s="71">
        <v>0</v>
      </c>
      <c r="C618" s="71">
        <v>0</v>
      </c>
      <c r="D618" s="71">
        <v>0</v>
      </c>
      <c r="E618" s="71">
        <v>0</v>
      </c>
      <c r="F618" s="74">
        <f>(E618/درآمد!$F$13)*100</f>
        <v>0</v>
      </c>
      <c r="G618" s="71">
        <v>0</v>
      </c>
      <c r="H618" s="71">
        <v>0</v>
      </c>
      <c r="I618" s="71">
        <v>357233</v>
      </c>
      <c r="J618" s="76">
        <v>357233</v>
      </c>
      <c r="K618" s="74">
        <f>(J618/درآمد!$F$13)*100</f>
        <v>2.025793921093457E-5</v>
      </c>
    </row>
    <row r="619" spans="1:11" ht="25.5" customHeight="1">
      <c r="A619" s="35" t="s">
        <v>736</v>
      </c>
      <c r="B619" s="71">
        <v>0</v>
      </c>
      <c r="C619" s="71">
        <v>0</v>
      </c>
      <c r="D619" s="71">
        <v>0</v>
      </c>
      <c r="E619" s="71">
        <v>0</v>
      </c>
      <c r="F619" s="74">
        <f>(E619/درآمد!$F$13)*100</f>
        <v>0</v>
      </c>
      <c r="G619" s="71">
        <v>0</v>
      </c>
      <c r="H619" s="71">
        <v>0</v>
      </c>
      <c r="I619" s="71">
        <v>36536756</v>
      </c>
      <c r="J619" s="76">
        <v>36536756</v>
      </c>
      <c r="K619" s="74">
        <f>(J619/درآمد!$F$13)*100</f>
        <v>2.0719233161906906E-3</v>
      </c>
    </row>
    <row r="620" spans="1:11" ht="25.5" customHeight="1">
      <c r="A620" s="35" t="s">
        <v>735</v>
      </c>
      <c r="B620" s="71">
        <v>0</v>
      </c>
      <c r="C620" s="71">
        <v>0</v>
      </c>
      <c r="D620" s="71">
        <v>0</v>
      </c>
      <c r="E620" s="71">
        <v>0</v>
      </c>
      <c r="F620" s="74">
        <f>(E620/درآمد!$F$13)*100</f>
        <v>0</v>
      </c>
      <c r="G620" s="71">
        <v>0</v>
      </c>
      <c r="H620" s="71">
        <v>0</v>
      </c>
      <c r="I620" s="71">
        <v>980748</v>
      </c>
      <c r="J620" s="76">
        <v>980748</v>
      </c>
      <c r="K620" s="74">
        <f>(J620/درآمد!$F$13)*100</f>
        <v>5.5616175899890706E-5</v>
      </c>
    </row>
    <row r="621" spans="1:11" ht="25.5" customHeight="1">
      <c r="A621" s="35" t="s">
        <v>734</v>
      </c>
      <c r="B621" s="71">
        <v>0</v>
      </c>
      <c r="C621" s="71">
        <v>0</v>
      </c>
      <c r="D621" s="71">
        <v>0</v>
      </c>
      <c r="E621" s="71">
        <v>0</v>
      </c>
      <c r="F621" s="74">
        <f>(E621/درآمد!$F$13)*100</f>
        <v>0</v>
      </c>
      <c r="G621" s="71">
        <v>0</v>
      </c>
      <c r="H621" s="71">
        <v>0</v>
      </c>
      <c r="I621" s="71">
        <v>61544149</v>
      </c>
      <c r="J621" s="76">
        <v>61544149</v>
      </c>
      <c r="K621" s="74">
        <f>(J621/درآمد!$F$13)*100</f>
        <v>3.4900404756299094E-3</v>
      </c>
    </row>
    <row r="622" spans="1:11" ht="25.5" customHeight="1">
      <c r="A622" s="35" t="s">
        <v>737</v>
      </c>
      <c r="B622" s="71">
        <v>0</v>
      </c>
      <c r="C622" s="71">
        <v>0</v>
      </c>
      <c r="D622" s="71">
        <v>0</v>
      </c>
      <c r="E622" s="71">
        <v>0</v>
      </c>
      <c r="F622" s="74">
        <f>(E622/درآمد!$F$13)*100</f>
        <v>0</v>
      </c>
      <c r="G622" s="71">
        <v>0</v>
      </c>
      <c r="H622" s="71">
        <v>0</v>
      </c>
      <c r="I622" s="71">
        <v>49820000</v>
      </c>
      <c r="J622" s="76">
        <v>49820000</v>
      </c>
      <c r="K622" s="74">
        <f>(J622/درآمد!$F$13)*100</f>
        <v>2.8251884106136899E-3</v>
      </c>
    </row>
    <row r="623" spans="1:11" ht="25.5" customHeight="1">
      <c r="A623" s="35" t="s">
        <v>738</v>
      </c>
      <c r="B623" s="71">
        <v>0</v>
      </c>
      <c r="C623" s="71">
        <v>0</v>
      </c>
      <c r="D623" s="71">
        <v>0</v>
      </c>
      <c r="E623" s="71">
        <v>0</v>
      </c>
      <c r="F623" s="74">
        <f>(E623/درآمد!$F$13)*100</f>
        <v>0</v>
      </c>
      <c r="G623" s="71">
        <v>0</v>
      </c>
      <c r="H623" s="71">
        <v>0</v>
      </c>
      <c r="I623" s="71">
        <v>534819068</v>
      </c>
      <c r="J623" s="76">
        <v>534819068</v>
      </c>
      <c r="K623" s="74">
        <f>(J623/درآمد!$F$13)*100</f>
        <v>3.0328475164368027E-2</v>
      </c>
    </row>
    <row r="624" spans="1:11" ht="25.5" customHeight="1">
      <c r="A624" s="35" t="s">
        <v>131</v>
      </c>
      <c r="B624" s="71">
        <v>0</v>
      </c>
      <c r="C624" s="71">
        <v>-2743219460</v>
      </c>
      <c r="D624" s="71">
        <v>0</v>
      </c>
      <c r="E624" s="71">
        <v>-2743219460</v>
      </c>
      <c r="F624" s="74">
        <f>(E624/درآمد!$F$13)*100</f>
        <v>-0.15556226066162074</v>
      </c>
      <c r="G624" s="71">
        <v>0</v>
      </c>
      <c r="H624" s="71">
        <v>-2743219460</v>
      </c>
      <c r="I624" s="71">
        <v>0</v>
      </c>
      <c r="J624" s="76">
        <v>-2743219460</v>
      </c>
      <c r="K624" s="74">
        <f>(J624/درآمد!$F$13)*100</f>
        <v>-0.15556226066162074</v>
      </c>
    </row>
    <row r="625" spans="1:11" ht="25.5" customHeight="1">
      <c r="A625" s="35" t="s">
        <v>377</v>
      </c>
      <c r="B625" s="71">
        <v>0</v>
      </c>
      <c r="C625" s="71">
        <v>0</v>
      </c>
      <c r="D625" s="71">
        <v>0</v>
      </c>
      <c r="E625" s="71">
        <v>0</v>
      </c>
      <c r="F625" s="74">
        <f>(E625/درآمد!$F$13)*100</f>
        <v>0</v>
      </c>
      <c r="G625" s="71">
        <v>0</v>
      </c>
      <c r="H625" s="71">
        <v>0</v>
      </c>
      <c r="I625" s="71">
        <v>96876</v>
      </c>
      <c r="J625" s="76">
        <v>96876</v>
      </c>
      <c r="K625" s="74">
        <f>(J625/درآمد!$F$13)*100</f>
        <v>5.4936361394341994E-6</v>
      </c>
    </row>
    <row r="626" spans="1:11" ht="25.5" customHeight="1">
      <c r="A626" s="35" t="s">
        <v>376</v>
      </c>
      <c r="B626" s="71">
        <v>0</v>
      </c>
      <c r="C626" s="71">
        <v>0</v>
      </c>
      <c r="D626" s="71">
        <v>0</v>
      </c>
      <c r="E626" s="71">
        <v>0</v>
      </c>
      <c r="F626" s="74">
        <f>(E626/درآمد!$F$13)*100</f>
        <v>0</v>
      </c>
      <c r="G626" s="71">
        <v>0</v>
      </c>
      <c r="H626" s="71">
        <v>0</v>
      </c>
      <c r="I626" s="71">
        <v>30928449</v>
      </c>
      <c r="J626" s="76">
        <v>30928449</v>
      </c>
      <c r="K626" s="74">
        <f>(J626/درآمد!$F$13)*100</f>
        <v>1.7538879099369042E-3</v>
      </c>
    </row>
    <row r="627" spans="1:11" ht="25.5" customHeight="1">
      <c r="A627" s="35" t="s">
        <v>380</v>
      </c>
      <c r="B627" s="71">
        <v>0</v>
      </c>
      <c r="C627" s="71">
        <v>0</v>
      </c>
      <c r="D627" s="71">
        <v>0</v>
      </c>
      <c r="E627" s="71">
        <v>0</v>
      </c>
      <c r="F627" s="74">
        <f>(E627/درآمد!$F$13)*100</f>
        <v>0</v>
      </c>
      <c r="G627" s="71">
        <v>0</v>
      </c>
      <c r="H627" s="71">
        <v>0</v>
      </c>
      <c r="I627" s="71">
        <v>2298409</v>
      </c>
      <c r="J627" s="76">
        <v>2298409</v>
      </c>
      <c r="K627" s="74">
        <f>(J627/درآمد!$F$13)*100</f>
        <v>1.3033798614311924E-4</v>
      </c>
    </row>
    <row r="628" spans="1:11" ht="25.5" customHeight="1">
      <c r="A628" s="35" t="s">
        <v>375</v>
      </c>
      <c r="B628" s="71">
        <v>0</v>
      </c>
      <c r="C628" s="71">
        <v>0</v>
      </c>
      <c r="D628" s="71">
        <v>0</v>
      </c>
      <c r="E628" s="71">
        <v>0</v>
      </c>
      <c r="F628" s="74">
        <f>(E628/درآمد!$F$13)*100</f>
        <v>0</v>
      </c>
      <c r="G628" s="71">
        <v>0</v>
      </c>
      <c r="H628" s="71">
        <v>0</v>
      </c>
      <c r="I628" s="71">
        <v>9745918</v>
      </c>
      <c r="J628" s="76">
        <v>9745918</v>
      </c>
      <c r="K628" s="74">
        <f>(J628/درآمد!$F$13)*100</f>
        <v>5.5267070623025592E-4</v>
      </c>
    </row>
    <row r="629" spans="1:11" ht="25.5" customHeight="1">
      <c r="A629" s="35" t="s">
        <v>379</v>
      </c>
      <c r="B629" s="71">
        <v>0</v>
      </c>
      <c r="C629" s="71">
        <v>0</v>
      </c>
      <c r="D629" s="71">
        <v>0</v>
      </c>
      <c r="E629" s="71">
        <v>0</v>
      </c>
      <c r="F629" s="74">
        <f>(E629/درآمد!$F$13)*100</f>
        <v>0</v>
      </c>
      <c r="G629" s="71">
        <v>0</v>
      </c>
      <c r="H629" s="71">
        <v>0</v>
      </c>
      <c r="I629" s="71">
        <v>7825220</v>
      </c>
      <c r="J629" s="76">
        <v>7825220</v>
      </c>
      <c r="K629" s="74">
        <f>(J629/درآمد!$F$13)*100</f>
        <v>4.4375192401650859E-4</v>
      </c>
    </row>
    <row r="630" spans="1:11" ht="25.5" customHeight="1">
      <c r="A630" s="35" t="s">
        <v>378</v>
      </c>
      <c r="B630" s="71">
        <v>0</v>
      </c>
      <c r="C630" s="71">
        <v>0</v>
      </c>
      <c r="D630" s="71">
        <v>0</v>
      </c>
      <c r="E630" s="71">
        <v>0</v>
      </c>
      <c r="F630" s="74">
        <f>(E630/درآمد!$F$13)*100</f>
        <v>0</v>
      </c>
      <c r="G630" s="71">
        <v>0</v>
      </c>
      <c r="H630" s="71">
        <v>0</v>
      </c>
      <c r="I630" s="71">
        <v>10526066</v>
      </c>
      <c r="J630" s="76">
        <v>10526066</v>
      </c>
      <c r="K630" s="74">
        <f>(J630/درآمد!$F$13)*100</f>
        <v>5.9691127403763145E-4</v>
      </c>
    </row>
    <row r="631" spans="1:11" ht="25.5" customHeight="1">
      <c r="A631" s="35" t="s">
        <v>818</v>
      </c>
      <c r="B631" s="71">
        <v>0</v>
      </c>
      <c r="C631" s="71">
        <v>0</v>
      </c>
      <c r="D631" s="71">
        <v>0</v>
      </c>
      <c r="E631" s="71">
        <v>0</v>
      </c>
      <c r="F631" s="74">
        <f>(E631/درآمد!$F$13)*100</f>
        <v>0</v>
      </c>
      <c r="G631" s="71">
        <v>0</v>
      </c>
      <c r="H631" s="71">
        <v>0</v>
      </c>
      <c r="I631" s="71">
        <v>14999717</v>
      </c>
      <c r="J631" s="76">
        <v>14999717</v>
      </c>
      <c r="K631" s="74">
        <f>(J631/درآمد!$F$13)*100</f>
        <v>8.5060270234614901E-4</v>
      </c>
    </row>
    <row r="632" spans="1:11" ht="25.5" customHeight="1">
      <c r="A632" s="35" t="s">
        <v>808</v>
      </c>
      <c r="B632" s="71">
        <v>0</v>
      </c>
      <c r="C632" s="71">
        <v>0</v>
      </c>
      <c r="D632" s="71">
        <v>0</v>
      </c>
      <c r="E632" s="71">
        <v>0</v>
      </c>
      <c r="F632" s="74">
        <f>(E632/درآمد!$F$13)*100</f>
        <v>0</v>
      </c>
      <c r="G632" s="71">
        <v>0</v>
      </c>
      <c r="H632" s="71">
        <v>0</v>
      </c>
      <c r="I632" s="71">
        <v>-7841980</v>
      </c>
      <c r="J632" s="76">
        <v>-7841980</v>
      </c>
      <c r="K632" s="74">
        <f>(J632/درآمد!$F$13)*100</f>
        <v>-4.4470234870060913E-4</v>
      </c>
    </row>
    <row r="633" spans="1:11" ht="25.5" customHeight="1">
      <c r="A633" s="35" t="s">
        <v>820</v>
      </c>
      <c r="B633" s="71">
        <v>0</v>
      </c>
      <c r="C633" s="71">
        <v>0</v>
      </c>
      <c r="D633" s="71">
        <v>0</v>
      </c>
      <c r="E633" s="71">
        <v>0</v>
      </c>
      <c r="F633" s="74">
        <f>(E633/درآمد!$F$13)*100</f>
        <v>0</v>
      </c>
      <c r="G633" s="71">
        <v>0</v>
      </c>
      <c r="H633" s="71">
        <v>0</v>
      </c>
      <c r="I633" s="71">
        <v>239838348</v>
      </c>
      <c r="J633" s="76">
        <v>239838348</v>
      </c>
      <c r="K633" s="74">
        <f>(J633/درآمد!$F$13)*100</f>
        <v>1.3600733062832859E-2</v>
      </c>
    </row>
    <row r="634" spans="1:11" ht="25.5" customHeight="1">
      <c r="A634" s="35" t="s">
        <v>817</v>
      </c>
      <c r="B634" s="71">
        <v>0</v>
      </c>
      <c r="C634" s="71">
        <v>0</v>
      </c>
      <c r="D634" s="71">
        <v>0</v>
      </c>
      <c r="E634" s="71">
        <v>0</v>
      </c>
      <c r="F634" s="74">
        <f>(E634/درآمد!$F$13)*100</f>
        <v>0</v>
      </c>
      <c r="G634" s="71">
        <v>0</v>
      </c>
      <c r="H634" s="71">
        <v>0</v>
      </c>
      <c r="I634" s="71">
        <v>11881528</v>
      </c>
      <c r="J634" s="76">
        <v>11881528</v>
      </c>
      <c r="K634" s="74">
        <f>(J634/درآمد!$F$13)*100</f>
        <v>6.7377670024050692E-4</v>
      </c>
    </row>
    <row r="635" spans="1:11" ht="25.5" customHeight="1">
      <c r="A635" s="35" t="s">
        <v>798</v>
      </c>
      <c r="B635" s="71">
        <v>0</v>
      </c>
      <c r="C635" s="71">
        <v>0</v>
      </c>
      <c r="D635" s="71">
        <v>0</v>
      </c>
      <c r="E635" s="71">
        <v>0</v>
      </c>
      <c r="F635" s="74">
        <f>(E635/درآمد!$F$13)*100</f>
        <v>0</v>
      </c>
      <c r="G635" s="71">
        <v>0</v>
      </c>
      <c r="H635" s="71">
        <v>0</v>
      </c>
      <c r="I635" s="71">
        <v>-157032977</v>
      </c>
      <c r="J635" s="76">
        <v>-157032977</v>
      </c>
      <c r="K635" s="74">
        <f>(J635/درآمد!$F$13)*100</f>
        <v>-8.9050129808222831E-3</v>
      </c>
    </row>
    <row r="636" spans="1:11" ht="25.5" customHeight="1">
      <c r="A636" s="35" t="s">
        <v>834</v>
      </c>
      <c r="B636" s="71">
        <v>0</v>
      </c>
      <c r="C636" s="71">
        <v>0</v>
      </c>
      <c r="D636" s="71">
        <v>0</v>
      </c>
      <c r="E636" s="71">
        <v>0</v>
      </c>
      <c r="F636" s="74">
        <f>(E636/درآمد!$F$13)*100</f>
        <v>0</v>
      </c>
      <c r="G636" s="71">
        <v>0</v>
      </c>
      <c r="H636" s="71">
        <v>0</v>
      </c>
      <c r="I636" s="71">
        <v>6140473973</v>
      </c>
      <c r="J636" s="76">
        <v>6140473973</v>
      </c>
      <c r="K636" s="74">
        <f>(J636/درآمد!$F$13)*100</f>
        <v>0.34821348663578078</v>
      </c>
    </row>
    <row r="637" spans="1:11" ht="25.5" customHeight="1">
      <c r="A637" s="35" t="s">
        <v>733</v>
      </c>
      <c r="B637" s="71">
        <v>0</v>
      </c>
      <c r="C637" s="71">
        <v>0</v>
      </c>
      <c r="D637" s="71">
        <v>0</v>
      </c>
      <c r="E637" s="71">
        <v>0</v>
      </c>
      <c r="F637" s="74">
        <f>(E637/درآمد!$F$13)*100</f>
        <v>0</v>
      </c>
      <c r="G637" s="71">
        <v>0</v>
      </c>
      <c r="H637" s="71">
        <v>0</v>
      </c>
      <c r="I637" s="71">
        <v>-4270570172</v>
      </c>
      <c r="J637" s="76">
        <v>-4270570172</v>
      </c>
      <c r="K637" s="74">
        <f>(J637/درآمد!$F$13)*100</f>
        <v>-0.24217513762840051</v>
      </c>
    </row>
    <row r="638" spans="1:11" ht="25.5" customHeight="1">
      <c r="A638" s="35" t="s">
        <v>498</v>
      </c>
      <c r="B638" s="71">
        <v>0</v>
      </c>
      <c r="C638" s="71">
        <v>0</v>
      </c>
      <c r="D638" s="71">
        <v>0</v>
      </c>
      <c r="E638" s="71">
        <v>0</v>
      </c>
      <c r="F638" s="74">
        <f>(E638/درآمد!$F$13)*100</f>
        <v>0</v>
      </c>
      <c r="G638" s="71">
        <v>0</v>
      </c>
      <c r="H638" s="71">
        <v>0</v>
      </c>
      <c r="I638" s="71">
        <v>232824</v>
      </c>
      <c r="J638" s="76">
        <v>232824</v>
      </c>
      <c r="K638" s="74">
        <f>(J638/درآمد!$F$13)*100</f>
        <v>1.3202964000656798E-5</v>
      </c>
    </row>
    <row r="639" spans="1:11" ht="25.5" customHeight="1">
      <c r="A639" s="35" t="s">
        <v>342</v>
      </c>
      <c r="B639" s="71">
        <v>0</v>
      </c>
      <c r="C639" s="71">
        <v>0</v>
      </c>
      <c r="D639" s="71">
        <v>0</v>
      </c>
      <c r="E639" s="71">
        <v>0</v>
      </c>
      <c r="F639" s="74">
        <f>(E639/درآمد!$F$13)*100</f>
        <v>0</v>
      </c>
      <c r="G639" s="71">
        <v>0</v>
      </c>
      <c r="H639" s="71">
        <v>0</v>
      </c>
      <c r="I639" s="71">
        <v>499872</v>
      </c>
      <c r="J639" s="76">
        <v>499872</v>
      </c>
      <c r="K639" s="74">
        <f>(J639/درآمد!$F$13)*100</f>
        <v>2.8346699742880094E-5</v>
      </c>
    </row>
    <row r="640" spans="1:11" ht="25.5" customHeight="1">
      <c r="A640" s="35" t="s">
        <v>341</v>
      </c>
      <c r="B640" s="71">
        <v>0</v>
      </c>
      <c r="C640" s="71">
        <v>0</v>
      </c>
      <c r="D640" s="71">
        <v>0</v>
      </c>
      <c r="E640" s="71">
        <v>0</v>
      </c>
      <c r="F640" s="74">
        <f>(E640/درآمد!$F$13)*100</f>
        <v>0</v>
      </c>
      <c r="G640" s="71">
        <v>0</v>
      </c>
      <c r="H640" s="71">
        <v>0</v>
      </c>
      <c r="I640" s="71">
        <v>55985580</v>
      </c>
      <c r="J640" s="76">
        <v>55985580</v>
      </c>
      <c r="K640" s="74">
        <f>(J640/درآمد!$F$13)*100</f>
        <v>3.1748256077375669E-3</v>
      </c>
    </row>
    <row r="641" spans="1:11" ht="25.5" customHeight="1">
      <c r="A641" s="35" t="s">
        <v>835</v>
      </c>
      <c r="B641" s="71">
        <v>0</v>
      </c>
      <c r="C641" s="71">
        <v>0</v>
      </c>
      <c r="D641" s="71">
        <v>0</v>
      </c>
      <c r="E641" s="71">
        <v>0</v>
      </c>
      <c r="F641" s="74">
        <f>(E641/درآمد!$F$13)*100</f>
        <v>0</v>
      </c>
      <c r="G641" s="71">
        <v>0</v>
      </c>
      <c r="H641" s="71">
        <v>0</v>
      </c>
      <c r="I641" s="71">
        <v>8188196534</v>
      </c>
      <c r="J641" s="76">
        <v>8188196534</v>
      </c>
      <c r="K641" s="74">
        <f>(J641/درآمد!$F$13)*100</f>
        <v>0.46433556707515022</v>
      </c>
    </row>
    <row r="642" spans="1:11" ht="25.5" customHeight="1">
      <c r="A642" s="35" t="s">
        <v>333</v>
      </c>
      <c r="B642" s="71">
        <v>0</v>
      </c>
      <c r="C642" s="71">
        <v>0</v>
      </c>
      <c r="D642" s="71">
        <v>0</v>
      </c>
      <c r="E642" s="71">
        <v>0</v>
      </c>
      <c r="F642" s="74">
        <f>(E642/درآمد!$F$13)*100</f>
        <v>0</v>
      </c>
      <c r="G642" s="71">
        <v>0</v>
      </c>
      <c r="H642" s="71">
        <v>0</v>
      </c>
      <c r="I642" s="71">
        <v>10525444917</v>
      </c>
      <c r="J642" s="76">
        <v>10525444917</v>
      </c>
      <c r="K642" s="74">
        <f>(J642/درآمد!$F$13)*100</f>
        <v>0.59687605371459596</v>
      </c>
    </row>
    <row r="643" spans="1:11" ht="25.5" customHeight="1">
      <c r="A643" s="35" t="s">
        <v>338</v>
      </c>
      <c r="B643" s="71">
        <v>0</v>
      </c>
      <c r="C643" s="71">
        <v>0</v>
      </c>
      <c r="D643" s="71">
        <v>0</v>
      </c>
      <c r="E643" s="71">
        <v>0</v>
      </c>
      <c r="F643" s="74">
        <f>(E643/درآمد!$F$13)*100</f>
        <v>0</v>
      </c>
      <c r="G643" s="71">
        <v>0</v>
      </c>
      <c r="H643" s="71">
        <v>0</v>
      </c>
      <c r="I643" s="71">
        <v>137308000</v>
      </c>
      <c r="J643" s="76">
        <v>137308000</v>
      </c>
      <c r="K643" s="74">
        <f>(J643/درآمد!$F$13)*100</f>
        <v>7.7864506279515166E-3</v>
      </c>
    </row>
    <row r="644" spans="1:11" ht="25.5" customHeight="1">
      <c r="A644" s="35" t="s">
        <v>769</v>
      </c>
      <c r="B644" s="71">
        <v>0</v>
      </c>
      <c r="C644" s="71">
        <v>0</v>
      </c>
      <c r="D644" s="71">
        <v>0</v>
      </c>
      <c r="E644" s="71">
        <v>0</v>
      </c>
      <c r="F644" s="74">
        <f>(E644/درآمد!$F$13)*100</f>
        <v>0</v>
      </c>
      <c r="G644" s="71">
        <v>0</v>
      </c>
      <c r="H644" s="71">
        <v>0</v>
      </c>
      <c r="I644" s="71">
        <v>-10954483578</v>
      </c>
      <c r="J644" s="76">
        <v>-10954483578</v>
      </c>
      <c r="K644" s="74">
        <f>(J644/درآمد!$F$13)*100</f>
        <v>-0.62120594236900017</v>
      </c>
    </row>
    <row r="645" spans="1:11" ht="25.5" customHeight="1">
      <c r="A645" s="35" t="s">
        <v>838</v>
      </c>
      <c r="B645" s="71">
        <v>0</v>
      </c>
      <c r="C645" s="71">
        <v>0</v>
      </c>
      <c r="D645" s="71">
        <v>0</v>
      </c>
      <c r="E645" s="71">
        <v>0</v>
      </c>
      <c r="F645" s="74">
        <f>(E645/درآمد!$F$13)*100</f>
        <v>0</v>
      </c>
      <c r="G645" s="71">
        <v>0</v>
      </c>
      <c r="H645" s="71">
        <v>0</v>
      </c>
      <c r="I645" s="71">
        <v>79646516594</v>
      </c>
      <c r="J645" s="76">
        <v>79646516594</v>
      </c>
      <c r="K645" s="74">
        <f>(J645/درآمد!$F$13)*100</f>
        <v>4.5165880294484086</v>
      </c>
    </row>
    <row r="646" spans="1:11" ht="25.5" customHeight="1">
      <c r="A646" s="35" t="s">
        <v>339</v>
      </c>
      <c r="B646" s="71">
        <v>0</v>
      </c>
      <c r="C646" s="71">
        <v>0</v>
      </c>
      <c r="D646" s="71">
        <v>0</v>
      </c>
      <c r="E646" s="71">
        <v>0</v>
      </c>
      <c r="F646" s="74">
        <f>(E646/درآمد!$F$13)*100</f>
        <v>0</v>
      </c>
      <c r="G646" s="71">
        <v>0</v>
      </c>
      <c r="H646" s="71">
        <v>0</v>
      </c>
      <c r="I646" s="71">
        <v>-1557318896</v>
      </c>
      <c r="J646" s="76">
        <v>-1557318896</v>
      </c>
      <c r="K646" s="74">
        <f>(J646/درآمد!$F$13)*100</f>
        <v>-8.8312310249074794E-2</v>
      </c>
    </row>
    <row r="647" spans="1:11" ht="25.5" customHeight="1">
      <c r="A647" s="35" t="s">
        <v>773</v>
      </c>
      <c r="B647" s="71">
        <v>0</v>
      </c>
      <c r="C647" s="71">
        <v>0</v>
      </c>
      <c r="D647" s="71">
        <v>0</v>
      </c>
      <c r="E647" s="71">
        <v>0</v>
      </c>
      <c r="F647" s="74">
        <f>(E647/درآمد!$F$13)*100</f>
        <v>0</v>
      </c>
      <c r="G647" s="71">
        <v>0</v>
      </c>
      <c r="H647" s="71">
        <v>0</v>
      </c>
      <c r="I647" s="71">
        <v>-4814840171</v>
      </c>
      <c r="J647" s="76">
        <v>-4814840171</v>
      </c>
      <c r="K647" s="74">
        <f>(J647/درآمد!$F$13)*100</f>
        <v>-0.27303955540077152</v>
      </c>
    </row>
    <row r="648" spans="1:11" ht="25.5" customHeight="1">
      <c r="A648" s="35" t="s">
        <v>786</v>
      </c>
      <c r="B648" s="71">
        <v>0</v>
      </c>
      <c r="C648" s="71">
        <v>0</v>
      </c>
      <c r="D648" s="71">
        <v>0</v>
      </c>
      <c r="E648" s="71">
        <v>0</v>
      </c>
      <c r="F648" s="74">
        <f>(E648/درآمد!$F$13)*100</f>
        <v>0</v>
      </c>
      <c r="G648" s="71">
        <v>0</v>
      </c>
      <c r="H648" s="71">
        <v>0</v>
      </c>
      <c r="I648" s="71">
        <v>-618411160</v>
      </c>
      <c r="J648" s="76">
        <v>-618411160</v>
      </c>
      <c r="K648" s="74">
        <f>(J648/درآمد!$F$13)*100</f>
        <v>-3.5068808555322524E-2</v>
      </c>
    </row>
    <row r="649" spans="1:11" ht="25.5" customHeight="1">
      <c r="A649" s="35" t="s">
        <v>785</v>
      </c>
      <c r="B649" s="71">
        <v>0</v>
      </c>
      <c r="C649" s="71">
        <v>0</v>
      </c>
      <c r="D649" s="71">
        <v>0</v>
      </c>
      <c r="E649" s="71">
        <v>0</v>
      </c>
      <c r="F649" s="74">
        <f>(E649/درآمد!$F$13)*100</f>
        <v>0</v>
      </c>
      <c r="G649" s="71">
        <v>0</v>
      </c>
      <c r="H649" s="71">
        <v>0</v>
      </c>
      <c r="I649" s="71">
        <v>-679367825</v>
      </c>
      <c r="J649" s="76">
        <v>-679367825</v>
      </c>
      <c r="K649" s="74">
        <f>(J649/درآمد!$F$13)*100</f>
        <v>-3.8525534037210547E-2</v>
      </c>
    </row>
    <row r="650" spans="1:11" ht="25.5" customHeight="1">
      <c r="A650" s="35" t="s">
        <v>822</v>
      </c>
      <c r="B650" s="71">
        <v>0</v>
      </c>
      <c r="C650" s="71">
        <v>0</v>
      </c>
      <c r="D650" s="71">
        <v>0</v>
      </c>
      <c r="E650" s="71">
        <v>0</v>
      </c>
      <c r="F650" s="74">
        <f>(E650/درآمد!$F$13)*100</f>
        <v>0</v>
      </c>
      <c r="G650" s="71">
        <v>0</v>
      </c>
      <c r="H650" s="71">
        <v>0</v>
      </c>
      <c r="I650" s="71">
        <v>407106338</v>
      </c>
      <c r="J650" s="76">
        <v>407106338</v>
      </c>
      <c r="K650" s="74">
        <f>(J650/درآمد!$F$13)*100</f>
        <v>2.3086152308409866E-2</v>
      </c>
    </row>
    <row r="651" spans="1:11" ht="25.5" customHeight="1">
      <c r="A651" s="35" t="s">
        <v>805</v>
      </c>
      <c r="B651" s="71">
        <v>0</v>
      </c>
      <c r="C651" s="71">
        <v>0</v>
      </c>
      <c r="D651" s="71">
        <v>0</v>
      </c>
      <c r="E651" s="71">
        <v>0</v>
      </c>
      <c r="F651" s="74">
        <f>(E651/درآمد!$F$13)*100</f>
        <v>0</v>
      </c>
      <c r="G651" s="71">
        <v>0</v>
      </c>
      <c r="H651" s="71">
        <v>0</v>
      </c>
      <c r="I651" s="71">
        <v>-25033422</v>
      </c>
      <c r="J651" s="76">
        <v>-25033422</v>
      </c>
      <c r="K651" s="74">
        <f>(J651/درآمد!$F$13)*100</f>
        <v>-1.4195932098033275E-3</v>
      </c>
    </row>
    <row r="652" spans="1:11" ht="25.5" customHeight="1">
      <c r="A652" s="35" t="s">
        <v>728</v>
      </c>
      <c r="B652" s="71">
        <v>0</v>
      </c>
      <c r="C652" s="71">
        <v>0</v>
      </c>
      <c r="D652" s="71">
        <v>0</v>
      </c>
      <c r="E652" s="71">
        <v>0</v>
      </c>
      <c r="F652" s="74">
        <f>(E652/درآمد!$F$13)*100</f>
        <v>0</v>
      </c>
      <c r="G652" s="71">
        <v>0</v>
      </c>
      <c r="H652" s="71">
        <v>0</v>
      </c>
      <c r="I652" s="71">
        <v>-4063073773</v>
      </c>
      <c r="J652" s="76">
        <v>-4063073773</v>
      </c>
      <c r="K652" s="74">
        <f>(J652/درآمد!$F$13)*100</f>
        <v>-0.23040844911577757</v>
      </c>
    </row>
    <row r="653" spans="1:11" ht="25.5" customHeight="1">
      <c r="A653" s="35" t="s">
        <v>727</v>
      </c>
      <c r="B653" s="71">
        <v>0</v>
      </c>
      <c r="C653" s="71">
        <v>0</v>
      </c>
      <c r="D653" s="71">
        <v>0</v>
      </c>
      <c r="E653" s="71">
        <v>0</v>
      </c>
      <c r="F653" s="74">
        <f>(E653/درآمد!$F$13)*100</f>
        <v>0</v>
      </c>
      <c r="G653" s="71">
        <v>0</v>
      </c>
      <c r="H653" s="71">
        <v>0</v>
      </c>
      <c r="I653" s="71">
        <v>522833638</v>
      </c>
      <c r="J653" s="76">
        <v>522833638</v>
      </c>
      <c r="K653" s="74">
        <f>(J653/درآمد!$F$13)*100</f>
        <v>2.9648806398165264E-2</v>
      </c>
    </row>
    <row r="654" spans="1:11" ht="25.5" customHeight="1">
      <c r="A654" s="35" t="s">
        <v>726</v>
      </c>
      <c r="B654" s="71">
        <v>0</v>
      </c>
      <c r="C654" s="71">
        <v>0</v>
      </c>
      <c r="D654" s="71">
        <v>0</v>
      </c>
      <c r="E654" s="71">
        <v>0</v>
      </c>
      <c r="F654" s="74">
        <f>(E654/درآمد!$F$13)*100</f>
        <v>0</v>
      </c>
      <c r="G654" s="71">
        <v>0</v>
      </c>
      <c r="H654" s="71">
        <v>0</v>
      </c>
      <c r="I654" s="71">
        <v>146227000</v>
      </c>
      <c r="J654" s="76">
        <v>146227000</v>
      </c>
      <c r="K654" s="74">
        <f>(J654/درآمد!$F$13)*100</f>
        <v>8.2922285371097547E-3</v>
      </c>
    </row>
    <row r="655" spans="1:11" ht="25.5" customHeight="1">
      <c r="A655" s="35" t="s">
        <v>780</v>
      </c>
      <c r="B655" s="71">
        <v>0</v>
      </c>
      <c r="C655" s="71">
        <v>0</v>
      </c>
      <c r="D655" s="71">
        <v>0</v>
      </c>
      <c r="E655" s="71">
        <v>0</v>
      </c>
      <c r="F655" s="74">
        <f>(E655/درآمد!$F$13)*100</f>
        <v>0</v>
      </c>
      <c r="G655" s="71">
        <v>0</v>
      </c>
      <c r="H655" s="71">
        <v>0</v>
      </c>
      <c r="I655" s="71">
        <v>-1404778220</v>
      </c>
      <c r="J655" s="76">
        <v>-1404778220</v>
      </c>
      <c r="K655" s="74">
        <f>(J655/درآمد!$F$13)*100</f>
        <v>-7.9662046299207714E-2</v>
      </c>
    </row>
    <row r="656" spans="1:11" ht="25.5" customHeight="1">
      <c r="A656" s="35" t="s">
        <v>791</v>
      </c>
      <c r="B656" s="71">
        <v>0</v>
      </c>
      <c r="C656" s="71">
        <v>0</v>
      </c>
      <c r="D656" s="71">
        <v>0</v>
      </c>
      <c r="E656" s="71">
        <v>0</v>
      </c>
      <c r="F656" s="74">
        <f>(E656/درآمد!$F$13)*100</f>
        <v>0</v>
      </c>
      <c r="G656" s="71">
        <v>0</v>
      </c>
      <c r="H656" s="71">
        <v>0</v>
      </c>
      <c r="I656" s="71">
        <v>-422925702</v>
      </c>
      <c r="J656" s="76">
        <v>-422925702</v>
      </c>
      <c r="K656" s="74">
        <f>(J656/درآمد!$F$13)*100</f>
        <v>-2.3983235484565619E-2</v>
      </c>
    </row>
    <row r="657" spans="1:11" ht="25.5" customHeight="1">
      <c r="A657" s="35" t="s">
        <v>832</v>
      </c>
      <c r="B657" s="71">
        <v>0</v>
      </c>
      <c r="C657" s="71">
        <v>0</v>
      </c>
      <c r="D657" s="71">
        <v>0</v>
      </c>
      <c r="E657" s="71">
        <v>0</v>
      </c>
      <c r="F657" s="74">
        <f>(E657/درآمد!$F$13)*100</f>
        <v>0</v>
      </c>
      <c r="G657" s="71">
        <v>0</v>
      </c>
      <c r="H657" s="71">
        <v>0</v>
      </c>
      <c r="I657" s="71">
        <v>4844349650</v>
      </c>
      <c r="J657" s="76">
        <v>4844349650</v>
      </c>
      <c r="K657" s="74">
        <f>(J657/درآمد!$F$13)*100</f>
        <v>0.27471297647813098</v>
      </c>
    </row>
    <row r="658" spans="1:11" ht="25.5" customHeight="1">
      <c r="A658" s="35" t="s">
        <v>776</v>
      </c>
      <c r="B658" s="71">
        <v>0</v>
      </c>
      <c r="C658" s="71">
        <v>0</v>
      </c>
      <c r="D658" s="71">
        <v>0</v>
      </c>
      <c r="E658" s="71">
        <v>0</v>
      </c>
      <c r="F658" s="74">
        <f>(E658/درآمد!$F$13)*100</f>
        <v>0</v>
      </c>
      <c r="G658" s="71">
        <v>0</v>
      </c>
      <c r="H658" s="71">
        <v>0</v>
      </c>
      <c r="I658" s="71">
        <v>-3532236147</v>
      </c>
      <c r="J658" s="76">
        <v>-3532236147</v>
      </c>
      <c r="K658" s="74">
        <f>(J658/درآمد!$F$13)*100</f>
        <v>-0.20030575323274094</v>
      </c>
    </row>
    <row r="659" spans="1:11" ht="25.5" customHeight="1">
      <c r="A659" s="35" t="s">
        <v>779</v>
      </c>
      <c r="B659" s="71">
        <v>0</v>
      </c>
      <c r="C659" s="71">
        <v>0</v>
      </c>
      <c r="D659" s="71">
        <v>0</v>
      </c>
      <c r="E659" s="71">
        <v>0</v>
      </c>
      <c r="F659" s="74">
        <f>(E659/درآمد!$F$13)*100</f>
        <v>0</v>
      </c>
      <c r="G659" s="71">
        <v>0</v>
      </c>
      <c r="H659" s="71">
        <v>0</v>
      </c>
      <c r="I659" s="71">
        <v>-1506465200</v>
      </c>
      <c r="J659" s="76">
        <v>-1506465200</v>
      </c>
      <c r="K659" s="74">
        <f>(J659/درآمد!$F$13)*100</f>
        <v>-8.5428503091787122E-2</v>
      </c>
    </row>
    <row r="660" spans="1:11" ht="25.5" customHeight="1">
      <c r="A660" s="35" t="s">
        <v>725</v>
      </c>
      <c r="B660" s="71">
        <v>0</v>
      </c>
      <c r="C660" s="71">
        <v>0</v>
      </c>
      <c r="D660" s="71">
        <v>0</v>
      </c>
      <c r="E660" s="71">
        <v>0</v>
      </c>
      <c r="F660" s="74">
        <f>(E660/درآمد!$F$13)*100</f>
        <v>0</v>
      </c>
      <c r="G660" s="71">
        <v>0</v>
      </c>
      <c r="H660" s="71">
        <v>0</v>
      </c>
      <c r="I660" s="71">
        <v>1718098</v>
      </c>
      <c r="J660" s="76">
        <v>1718098</v>
      </c>
      <c r="K660" s="74">
        <f>(J660/درآمد!$F$13)*100</f>
        <v>9.7429758287807293E-5</v>
      </c>
    </row>
    <row r="661" spans="1:11" ht="25.5" customHeight="1">
      <c r="A661" s="35" t="s">
        <v>724</v>
      </c>
      <c r="B661" s="71">
        <v>0</v>
      </c>
      <c r="C661" s="71">
        <v>0</v>
      </c>
      <c r="D661" s="71">
        <v>0</v>
      </c>
      <c r="E661" s="71">
        <v>0</v>
      </c>
      <c r="F661" s="74">
        <f>(E661/درآمد!$F$13)*100</f>
        <v>0</v>
      </c>
      <c r="G661" s="71">
        <v>0</v>
      </c>
      <c r="H661" s="71">
        <v>0</v>
      </c>
      <c r="I661" s="71">
        <v>264668426</v>
      </c>
      <c r="J661" s="76">
        <v>264668426</v>
      </c>
      <c r="K661" s="74">
        <f>(J661/درآمد!$F$13)*100</f>
        <v>1.5008795058020212E-2</v>
      </c>
    </row>
    <row r="662" spans="1:11" ht="25.5" customHeight="1">
      <c r="A662" s="35" t="s">
        <v>796</v>
      </c>
      <c r="B662" s="71">
        <v>0</v>
      </c>
      <c r="C662" s="71">
        <v>0</v>
      </c>
      <c r="D662" s="71">
        <v>0</v>
      </c>
      <c r="E662" s="71">
        <v>0</v>
      </c>
      <c r="F662" s="74">
        <f>(E662/درآمد!$F$13)*100</f>
        <v>0</v>
      </c>
      <c r="G662" s="71">
        <v>0</v>
      </c>
      <c r="H662" s="71">
        <v>0</v>
      </c>
      <c r="I662" s="71">
        <v>-174274468</v>
      </c>
      <c r="J662" s="76">
        <v>-174274468</v>
      </c>
      <c r="K662" s="74">
        <f>(J662/درآمد!$F$13)*100</f>
        <v>-9.8827420164485421E-3</v>
      </c>
    </row>
    <row r="663" spans="1:11" ht="25.5" customHeight="1">
      <c r="A663" s="35" t="s">
        <v>134</v>
      </c>
      <c r="B663" s="71">
        <v>0</v>
      </c>
      <c r="C663" s="71">
        <v>138016738</v>
      </c>
      <c r="D663" s="71">
        <v>0</v>
      </c>
      <c r="E663" s="71">
        <v>138016738</v>
      </c>
      <c r="F663" s="74">
        <f>(E663/درآمد!$F$13)*100</f>
        <v>7.8266416834264566E-3</v>
      </c>
      <c r="G663" s="71">
        <v>0</v>
      </c>
      <c r="H663" s="71">
        <v>138016738</v>
      </c>
      <c r="I663" s="71">
        <v>0</v>
      </c>
      <c r="J663" s="76">
        <v>138016738</v>
      </c>
      <c r="K663" s="74">
        <f>(J663/درآمد!$F$13)*100</f>
        <v>7.8266416834264566E-3</v>
      </c>
    </row>
    <row r="664" spans="1:11" ht="25.5" customHeight="1">
      <c r="A664" s="44" t="s">
        <v>768</v>
      </c>
      <c r="B664" s="71">
        <v>0</v>
      </c>
      <c r="C664" s="71">
        <v>0</v>
      </c>
      <c r="D664" s="71">
        <v>0</v>
      </c>
      <c r="E664" s="71">
        <v>0</v>
      </c>
      <c r="F664" s="74">
        <f>(E664/درآمد!$F$13)*100</f>
        <v>0</v>
      </c>
      <c r="G664" s="71">
        <v>0</v>
      </c>
      <c r="H664" s="71">
        <v>0</v>
      </c>
      <c r="I664" s="71">
        <v>-12747386310</v>
      </c>
      <c r="J664" s="76">
        <v>-12747386310</v>
      </c>
      <c r="K664" s="74">
        <f>(J664/درآمد!$F$13)*100</f>
        <v>-0.72287772116875981</v>
      </c>
    </row>
    <row r="665" spans="1:11" ht="21.75" customHeight="1" thickBot="1">
      <c r="A665" s="21"/>
      <c r="B665" s="72">
        <f t="shared" ref="B665:K665" si="0">SUM(B9:B664)</f>
        <v>704000000</v>
      </c>
      <c r="C665" s="72">
        <f t="shared" si="0"/>
        <v>132817803157</v>
      </c>
      <c r="D665" s="72">
        <f t="shared" si="0"/>
        <v>137239433552</v>
      </c>
      <c r="E665" s="72">
        <f t="shared" si="0"/>
        <v>270761236709</v>
      </c>
      <c r="F665" s="88">
        <f t="shared" si="0"/>
        <v>15.354305660250841</v>
      </c>
      <c r="G665" s="72">
        <f t="shared" si="0"/>
        <v>161447625470</v>
      </c>
      <c r="H665" s="72">
        <f t="shared" si="0"/>
        <v>269674491043</v>
      </c>
      <c r="I665" s="72">
        <f t="shared" si="0"/>
        <v>991641174525</v>
      </c>
      <c r="J665" s="72">
        <f t="shared" si="0"/>
        <v>1422763291038</v>
      </c>
      <c r="K665" s="75">
        <f t="shared" si="0"/>
        <v>80.681942209697894</v>
      </c>
    </row>
    <row r="666" spans="1:11" ht="13.5" thickTop="1"/>
  </sheetData>
  <mergeCells count="8">
    <mergeCell ref="E7:F7"/>
    <mergeCell ref="J7:K7"/>
    <mergeCell ref="A1:K1"/>
    <mergeCell ref="A2:K2"/>
    <mergeCell ref="A3:K3"/>
    <mergeCell ref="A5:K5"/>
    <mergeCell ref="B6:F6"/>
    <mergeCell ref="G6:K6"/>
  </mergeCells>
  <pageMargins left="0.39" right="0.39" top="0.39" bottom="0.39" header="0" footer="0"/>
  <pageSetup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1"/>
  <sheetViews>
    <sheetView rightToLeft="1" workbookViewId="0">
      <selection activeCell="T11" sqref="T11"/>
    </sheetView>
  </sheetViews>
  <sheetFormatPr defaultRowHeight="12.75"/>
  <cols>
    <col min="1" max="1" width="5.140625" customWidth="1"/>
    <col min="2" max="2" width="21.425781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6.28515625" bestFit="1" customWidth="1"/>
    <col min="15" max="15" width="1.28515625" customWidth="1"/>
    <col min="16" max="16" width="15.42578125" bestFit="1" customWidth="1"/>
    <col min="17" max="17" width="1.28515625" customWidth="1"/>
    <col min="18" max="18" width="13.85546875" bestFit="1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21.75" customHeight="1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1:22" ht="14.45" customHeight="1"/>
    <row r="5" spans="1:22" ht="14.45" customHeight="1">
      <c r="A5" s="1" t="s">
        <v>260</v>
      </c>
      <c r="B5" s="99" t="s">
        <v>261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ht="14.45" customHeight="1">
      <c r="D6" s="95" t="s">
        <v>212</v>
      </c>
      <c r="E6" s="95"/>
      <c r="F6" s="95"/>
      <c r="G6" s="95"/>
      <c r="H6" s="95"/>
      <c r="I6" s="95"/>
      <c r="J6" s="95"/>
      <c r="K6" s="95"/>
      <c r="L6" s="95"/>
      <c r="N6" s="95" t="s">
        <v>213</v>
      </c>
      <c r="O6" s="95"/>
      <c r="P6" s="95"/>
      <c r="Q6" s="95"/>
      <c r="R6" s="95"/>
      <c r="S6" s="95"/>
      <c r="T6" s="95"/>
      <c r="U6" s="95"/>
      <c r="V6" s="95"/>
    </row>
    <row r="7" spans="1:22" ht="14.45" customHeight="1">
      <c r="D7" s="3"/>
      <c r="E7" s="3"/>
      <c r="F7" s="3"/>
      <c r="G7" s="3"/>
      <c r="H7" s="3"/>
      <c r="I7" s="3"/>
      <c r="J7" s="98" t="s">
        <v>55</v>
      </c>
      <c r="K7" s="98"/>
      <c r="L7" s="98"/>
      <c r="N7" s="113" t="s">
        <v>55</v>
      </c>
      <c r="O7" s="113"/>
      <c r="P7" s="113"/>
      <c r="Q7" s="113"/>
      <c r="R7" s="113"/>
      <c r="S7" s="113"/>
      <c r="T7" s="113"/>
      <c r="U7" s="113"/>
      <c r="V7" s="113"/>
    </row>
    <row r="8" spans="1:22" ht="14.45" customHeight="1">
      <c r="A8" s="95" t="s">
        <v>150</v>
      </c>
      <c r="B8" s="95"/>
      <c r="D8" s="2" t="s">
        <v>262</v>
      </c>
      <c r="F8" s="2" t="s">
        <v>215</v>
      </c>
      <c r="H8" s="2" t="s">
        <v>216</v>
      </c>
      <c r="J8" s="4" t="s">
        <v>187</v>
      </c>
      <c r="K8" s="3"/>
      <c r="L8" s="4" t="s">
        <v>200</v>
      </c>
      <c r="N8" s="2" t="s">
        <v>262</v>
      </c>
      <c r="P8" s="2" t="s">
        <v>215</v>
      </c>
      <c r="R8" s="2" t="s">
        <v>216</v>
      </c>
      <c r="T8" s="4" t="s">
        <v>187</v>
      </c>
      <c r="U8" s="3"/>
      <c r="V8" s="4" t="s">
        <v>200</v>
      </c>
    </row>
    <row r="9" spans="1:22" ht="21.75" customHeight="1">
      <c r="A9" s="105" t="s">
        <v>263</v>
      </c>
      <c r="B9" s="105"/>
      <c r="D9" s="82">
        <v>0</v>
      </c>
      <c r="E9" s="67"/>
      <c r="F9" s="82">
        <v>0</v>
      </c>
      <c r="G9" s="67"/>
      <c r="H9" s="82">
        <v>0</v>
      </c>
      <c r="I9" s="67"/>
      <c r="J9" s="82">
        <v>0</v>
      </c>
      <c r="K9" s="67"/>
      <c r="L9" s="82">
        <v>0</v>
      </c>
      <c r="M9" s="67"/>
      <c r="N9" s="82">
        <v>0</v>
      </c>
      <c r="O9" s="67"/>
      <c r="P9" s="82">
        <v>0</v>
      </c>
      <c r="Q9" s="66"/>
      <c r="R9" s="80">
        <v>-91137000</v>
      </c>
      <c r="S9" s="79"/>
      <c r="T9" s="80">
        <v>-91137000</v>
      </c>
      <c r="U9" s="7"/>
      <c r="V9" s="45">
        <f>(T9/درآمد!F13)*100</f>
        <v>-5.1681894054215142E-3</v>
      </c>
    </row>
    <row r="10" spans="1:22" ht="21.75" customHeight="1" thickBot="1">
      <c r="A10" s="92"/>
      <c r="B10" s="92"/>
      <c r="D10" s="72">
        <v>0</v>
      </c>
      <c r="E10" s="67"/>
      <c r="F10" s="72">
        <v>0</v>
      </c>
      <c r="G10" s="67"/>
      <c r="H10" s="72">
        <v>0</v>
      </c>
      <c r="I10" s="67"/>
      <c r="J10" s="72">
        <v>0</v>
      </c>
      <c r="K10" s="67"/>
      <c r="L10" s="72">
        <v>0</v>
      </c>
      <c r="M10" s="67"/>
      <c r="N10" s="72">
        <v>0</v>
      </c>
      <c r="O10" s="67"/>
      <c r="P10" s="72">
        <v>0</v>
      </c>
      <c r="Q10" s="66"/>
      <c r="R10" s="77">
        <f>SUM(R9)</f>
        <v>-91137000</v>
      </c>
      <c r="S10" s="79"/>
      <c r="T10" s="77">
        <f>SUM(T9)</f>
        <v>-91137000</v>
      </c>
      <c r="U10" s="7"/>
      <c r="V10" s="29">
        <v>-5.1681894054215142E-3</v>
      </c>
    </row>
    <row r="11" spans="1:22" ht="13.5" thickTop="1"/>
  </sheetData>
  <mergeCells count="11">
    <mergeCell ref="A1:V1"/>
    <mergeCell ref="A2:V2"/>
    <mergeCell ref="A3:V3"/>
    <mergeCell ref="B5:V5"/>
    <mergeCell ref="D6:L6"/>
    <mergeCell ref="N6:V6"/>
    <mergeCell ref="N7:V7"/>
    <mergeCell ref="A10:B10"/>
    <mergeCell ref="J7:L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8"/>
  <sheetViews>
    <sheetView rightToLeft="1" view="pageBreakPreview" zoomScale="142" zoomScaleNormal="100" zoomScaleSheetLayoutView="142" workbookViewId="0">
      <selection activeCell="H17" sqref="H17"/>
    </sheetView>
  </sheetViews>
  <sheetFormatPr defaultRowHeight="12.75"/>
  <cols>
    <col min="1" max="1" width="6.7109375" style="7" bestFit="1" customWidth="1"/>
    <col min="2" max="2" width="29" style="7" customWidth="1"/>
    <col min="3" max="3" width="1.28515625" style="7" customWidth="1"/>
    <col min="4" max="4" width="15.5703125" style="7" bestFit="1" customWidth="1"/>
    <col min="5" max="5" width="1.28515625" style="7" customWidth="1"/>
    <col min="6" max="6" width="15.5703125" style="7" bestFit="1" customWidth="1"/>
    <col min="7" max="7" width="1.28515625" style="7" customWidth="1"/>
    <col min="8" max="8" width="11.28515625" style="7" bestFit="1" customWidth="1"/>
    <col min="9" max="9" width="1.28515625" style="7" customWidth="1"/>
    <col min="10" max="10" width="15.5703125" style="7" bestFit="1" customWidth="1"/>
    <col min="11" max="11" width="1.28515625" style="7" customWidth="1"/>
    <col min="12" max="12" width="16.7109375" style="7" bestFit="1" customWidth="1"/>
    <col min="13" max="13" width="1.28515625" style="7" customWidth="1"/>
    <col min="14" max="14" width="15.5703125" style="7" bestFit="1" customWidth="1"/>
    <col min="15" max="15" width="1.28515625" style="7" customWidth="1"/>
    <col min="16" max="16" width="16" style="7" bestFit="1" customWidth="1"/>
    <col min="17" max="17" width="1.28515625" style="7" customWidth="1"/>
    <col min="18" max="18" width="16.85546875" style="7" bestFit="1" customWidth="1"/>
    <col min="19" max="19" width="0.28515625" style="7" customWidth="1"/>
    <col min="20" max="16384" width="9.140625" style="7"/>
  </cols>
  <sheetData>
    <row r="1" spans="1:18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21.75" customHeight="1">
      <c r="A2" s="90" t="s">
        <v>195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14.45" customHeight="1"/>
    <row r="5" spans="1:18" ht="14.45" customHeight="1">
      <c r="A5" s="8" t="s">
        <v>264</v>
      </c>
      <c r="B5" s="99" t="s">
        <v>265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ht="14.45" customHeight="1">
      <c r="D6" s="95" t="s">
        <v>212</v>
      </c>
      <c r="E6" s="95"/>
      <c r="F6" s="95"/>
      <c r="G6" s="95"/>
      <c r="H6" s="95"/>
      <c r="I6" s="95"/>
      <c r="J6" s="95"/>
      <c r="L6" s="95" t="s">
        <v>213</v>
      </c>
      <c r="M6" s="95"/>
      <c r="N6" s="95"/>
      <c r="O6" s="95"/>
      <c r="P6" s="95"/>
      <c r="Q6" s="95"/>
      <c r="R6" s="95"/>
    </row>
    <row r="7" spans="1:18" ht="14.45" customHeight="1">
      <c r="D7" s="9"/>
      <c r="E7" s="9"/>
      <c r="F7" s="9"/>
      <c r="G7" s="9"/>
      <c r="H7" s="9"/>
      <c r="I7" s="9"/>
      <c r="J7" s="9"/>
      <c r="L7" s="9"/>
      <c r="M7" s="9"/>
      <c r="N7" s="9"/>
      <c r="O7" s="9"/>
      <c r="P7" s="9"/>
      <c r="Q7" s="9"/>
      <c r="R7" s="9"/>
    </row>
    <row r="8" spans="1:18" ht="14.45" customHeight="1">
      <c r="A8" s="95" t="s">
        <v>266</v>
      </c>
      <c r="B8" s="95"/>
      <c r="D8" s="2" t="s">
        <v>267</v>
      </c>
      <c r="E8" s="2"/>
      <c r="F8" s="2" t="s">
        <v>215</v>
      </c>
      <c r="H8" s="2" t="s">
        <v>216</v>
      </c>
      <c r="J8" s="2" t="s">
        <v>55</v>
      </c>
      <c r="L8" s="2" t="s">
        <v>267</v>
      </c>
      <c r="N8" s="2" t="s">
        <v>215</v>
      </c>
      <c r="P8" s="2" t="s">
        <v>216</v>
      </c>
      <c r="R8" s="2" t="s">
        <v>55</v>
      </c>
    </row>
    <row r="9" spans="1:18" ht="21.75" customHeight="1">
      <c r="A9" s="96" t="s">
        <v>163</v>
      </c>
      <c r="B9" s="96"/>
      <c r="D9" s="71">
        <v>8898752</v>
      </c>
      <c r="E9" s="67"/>
      <c r="F9" s="71">
        <v>40346261</v>
      </c>
      <c r="G9" s="79"/>
      <c r="H9" s="81">
        <v>1289616</v>
      </c>
      <c r="I9" s="79"/>
      <c r="J9" s="76">
        <v>50534629</v>
      </c>
      <c r="K9" s="79"/>
      <c r="L9" s="76">
        <v>16739720</v>
      </c>
      <c r="M9" s="79"/>
      <c r="N9" s="76">
        <v>24089331</v>
      </c>
      <c r="O9" s="79"/>
      <c r="P9" s="76">
        <v>1289616</v>
      </c>
      <c r="Q9" s="79"/>
      <c r="R9" s="76">
        <f>L9+N9+P9</f>
        <v>42118667</v>
      </c>
    </row>
    <row r="10" spans="1:18" ht="21.75" customHeight="1">
      <c r="A10" s="93" t="s">
        <v>166</v>
      </c>
      <c r="B10" s="93"/>
      <c r="D10" s="71">
        <v>5270696409</v>
      </c>
      <c r="E10" s="67"/>
      <c r="F10" s="71">
        <v>0</v>
      </c>
      <c r="G10" s="79"/>
      <c r="H10" s="76">
        <v>0</v>
      </c>
      <c r="I10" s="79"/>
      <c r="J10" s="76">
        <v>5270696409</v>
      </c>
      <c r="K10" s="79"/>
      <c r="L10" s="76">
        <v>67149242636</v>
      </c>
      <c r="M10" s="79"/>
      <c r="N10" s="76">
        <v>-67500000</v>
      </c>
      <c r="O10" s="79"/>
      <c r="P10" s="76">
        <v>18047050000</v>
      </c>
      <c r="Q10" s="79"/>
      <c r="R10" s="76">
        <f t="shared" ref="R10:R16" si="0">L10+N10+P10</f>
        <v>85128792636</v>
      </c>
    </row>
    <row r="11" spans="1:18" ht="21.75" customHeight="1">
      <c r="A11" s="93" t="s">
        <v>268</v>
      </c>
      <c r="B11" s="93"/>
      <c r="D11" s="71">
        <v>0</v>
      </c>
      <c r="E11" s="67"/>
      <c r="F11" s="71">
        <v>0</v>
      </c>
      <c r="G11" s="79"/>
      <c r="H11" s="76">
        <v>0</v>
      </c>
      <c r="I11" s="79"/>
      <c r="J11" s="76">
        <v>0</v>
      </c>
      <c r="K11" s="79"/>
      <c r="L11" s="76">
        <v>3250244428</v>
      </c>
      <c r="M11" s="79"/>
      <c r="N11" s="76">
        <v>0</v>
      </c>
      <c r="O11" s="79"/>
      <c r="P11" s="76">
        <v>72500000</v>
      </c>
      <c r="Q11" s="79"/>
      <c r="R11" s="76">
        <f t="shared" si="0"/>
        <v>3322744428</v>
      </c>
    </row>
    <row r="12" spans="1:18" ht="21.75" customHeight="1">
      <c r="A12" s="93" t="s">
        <v>269</v>
      </c>
      <c r="B12" s="93"/>
      <c r="D12" s="71">
        <v>0</v>
      </c>
      <c r="E12" s="67"/>
      <c r="F12" s="71">
        <v>0</v>
      </c>
      <c r="G12" s="79"/>
      <c r="H12" s="76">
        <v>0</v>
      </c>
      <c r="I12" s="79"/>
      <c r="J12" s="76">
        <v>0</v>
      </c>
      <c r="K12" s="79"/>
      <c r="L12" s="76">
        <v>37439638666</v>
      </c>
      <c r="M12" s="79"/>
      <c r="N12" s="76">
        <v>0</v>
      </c>
      <c r="O12" s="79"/>
      <c r="P12" s="76">
        <v>7133377967</v>
      </c>
      <c r="Q12" s="79"/>
      <c r="R12" s="76">
        <f t="shared" si="0"/>
        <v>44573016633</v>
      </c>
    </row>
    <row r="13" spans="1:18" ht="21.75" customHeight="1">
      <c r="A13" s="93" t="s">
        <v>169</v>
      </c>
      <c r="B13" s="93"/>
      <c r="D13" s="71">
        <v>265850552</v>
      </c>
      <c r="E13" s="67"/>
      <c r="F13" s="71">
        <v>0</v>
      </c>
      <c r="G13" s="79"/>
      <c r="H13" s="76">
        <v>0</v>
      </c>
      <c r="I13" s="79"/>
      <c r="J13" s="76">
        <v>265850552</v>
      </c>
      <c r="K13" s="79"/>
      <c r="L13" s="76">
        <v>135686536797</v>
      </c>
      <c r="M13" s="79"/>
      <c r="N13" s="76">
        <v>-3522959</v>
      </c>
      <c r="O13" s="79"/>
      <c r="P13" s="76">
        <v>1388630914</v>
      </c>
      <c r="Q13" s="79"/>
      <c r="R13" s="76">
        <f t="shared" si="0"/>
        <v>137071644752</v>
      </c>
    </row>
    <row r="14" spans="1:18" ht="21.75" customHeight="1">
      <c r="A14" s="93" t="s">
        <v>159</v>
      </c>
      <c r="B14" s="93"/>
      <c r="D14" s="71">
        <v>519080006</v>
      </c>
      <c r="E14" s="67"/>
      <c r="F14" s="71">
        <v>0</v>
      </c>
      <c r="G14" s="79"/>
      <c r="H14" s="76">
        <v>0</v>
      </c>
      <c r="I14" s="79"/>
      <c r="J14" s="76">
        <v>519080006</v>
      </c>
      <c r="K14" s="79"/>
      <c r="L14" s="76">
        <v>6026750600</v>
      </c>
      <c r="M14" s="79"/>
      <c r="N14" s="76">
        <v>-7106729</v>
      </c>
      <c r="O14" s="79"/>
      <c r="P14" s="76">
        <v>-103318271</v>
      </c>
      <c r="Q14" s="79"/>
      <c r="R14" s="76">
        <f t="shared" si="0"/>
        <v>5916325600</v>
      </c>
    </row>
    <row r="15" spans="1:18" ht="21.75" customHeight="1">
      <c r="A15" s="93" t="s">
        <v>270</v>
      </c>
      <c r="B15" s="93"/>
      <c r="D15" s="71">
        <v>0</v>
      </c>
      <c r="E15" s="67"/>
      <c r="F15" s="71">
        <v>0</v>
      </c>
      <c r="G15" s="79"/>
      <c r="H15" s="76">
        <v>0</v>
      </c>
      <c r="I15" s="79"/>
      <c r="J15" s="76">
        <v>0</v>
      </c>
      <c r="K15" s="79"/>
      <c r="L15" s="76">
        <v>588113533</v>
      </c>
      <c r="M15" s="79"/>
      <c r="N15" s="76">
        <v>0</v>
      </c>
      <c r="O15" s="79"/>
      <c r="P15" s="76">
        <v>0</v>
      </c>
      <c r="Q15" s="79"/>
      <c r="R15" s="76">
        <f t="shared" si="0"/>
        <v>588113533</v>
      </c>
    </row>
    <row r="16" spans="1:18" ht="21.75" customHeight="1">
      <c r="A16" s="93" t="s">
        <v>172</v>
      </c>
      <c r="B16" s="93"/>
      <c r="D16" s="71">
        <v>6180171311</v>
      </c>
      <c r="E16" s="67"/>
      <c r="F16" s="71">
        <v>0</v>
      </c>
      <c r="G16" s="79"/>
      <c r="H16" s="76">
        <v>0</v>
      </c>
      <c r="I16" s="79"/>
      <c r="J16" s="76">
        <v>6180171311</v>
      </c>
      <c r="K16" s="79"/>
      <c r="L16" s="76">
        <v>13770529460</v>
      </c>
      <c r="M16" s="79"/>
      <c r="N16" s="76">
        <v>-64375000</v>
      </c>
      <c r="O16" s="79"/>
      <c r="P16" s="76">
        <v>0</v>
      </c>
      <c r="Q16" s="79"/>
      <c r="R16" s="76">
        <f t="shared" si="0"/>
        <v>13706154460</v>
      </c>
    </row>
    <row r="17" spans="1:18" ht="21.75" customHeight="1" thickBot="1">
      <c r="A17" s="92"/>
      <c r="B17" s="92"/>
      <c r="D17" s="77">
        <f>SUM(D9:D16)</f>
        <v>12244697030</v>
      </c>
      <c r="E17" s="78"/>
      <c r="F17" s="77">
        <f>SUM(F9:F16)</f>
        <v>40346261</v>
      </c>
      <c r="G17" s="79"/>
      <c r="H17" s="77">
        <f>SUM(H9:H16)</f>
        <v>1289616</v>
      </c>
      <c r="I17" s="78"/>
      <c r="J17" s="77">
        <f>SUM(J9:J16)</f>
        <v>12286332907</v>
      </c>
      <c r="K17" s="79"/>
      <c r="L17" s="77">
        <f>SUM(L9:L16)</f>
        <v>263927795840</v>
      </c>
      <c r="M17" s="79"/>
      <c r="N17" s="77">
        <f>SUM(N9:N16)</f>
        <v>-118415357</v>
      </c>
      <c r="O17" s="79"/>
      <c r="P17" s="77">
        <f>SUM(P9:P16)</f>
        <v>26539530226</v>
      </c>
      <c r="Q17" s="79"/>
      <c r="R17" s="77">
        <f>SUM(R9:R16)</f>
        <v>290348910709</v>
      </c>
    </row>
    <row r="18" spans="1:18" ht="13.5" thickTop="1"/>
  </sheetData>
  <mergeCells count="16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سهام</vt:lpstr>
      <vt:lpstr>اوراق مشتقه</vt:lpstr>
      <vt:lpstr>تعدیل قیمت</vt:lpstr>
      <vt:lpstr>اوراق</vt:lpstr>
      <vt:lpstr>سپرده</vt:lpstr>
      <vt:lpstr>درآمد</vt:lpstr>
      <vt:lpstr>1-2</vt:lpstr>
      <vt:lpstr>2-2</vt:lpstr>
      <vt:lpstr>3-2</vt:lpstr>
      <vt:lpstr>4-2</vt:lpstr>
      <vt:lpstr>5-2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'1-2'!Print_Area</vt:lpstr>
      <vt:lpstr>'2-2'!Print_Area</vt:lpstr>
      <vt:lpstr>'3-2'!Print_Area</vt:lpstr>
      <vt:lpstr>'4-2'!Print_Area</vt:lpstr>
      <vt:lpstr>'5-2'!Print_Area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2025-05-27T09:18:09Z</dcterms:created>
  <dcterms:modified xsi:type="dcterms:W3CDTF">2025-05-31T11:17:38Z</dcterms:modified>
</cp:coreProperties>
</file>